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4580"/>
  </bookViews>
  <sheets>
    <sheet name="rawData from qualtrics" sheetId="1" r:id="rId1"/>
    <sheet name="FilteredData" sheetId="4" r:id="rId2"/>
    <sheet name="CommitStatsA" sheetId="2" r:id="rId3"/>
    <sheet name="CommitStats-Filtered" sheetId="5" r:id="rId4"/>
    <sheet name="Preference" sheetId="7" r:id="rId5"/>
    <sheet name="Participants" sheetId="3" r:id="rId6"/>
    <sheet name="Data for Mann.Whitney" sheetId="8" r:id="rId7"/>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42" i="3" l="1"/>
  <c r="I204" i="5"/>
  <c r="I205" i="5"/>
  <c r="I206" i="5"/>
  <c r="I208" i="5"/>
  <c r="H204" i="5"/>
  <c r="H205" i="5"/>
  <c r="H206" i="5"/>
  <c r="H208" i="5"/>
  <c r="G204" i="5"/>
  <c r="G205" i="5"/>
  <c r="G206" i="5"/>
  <c r="G208" i="5"/>
  <c r="F204" i="5"/>
  <c r="F205" i="5"/>
  <c r="F206" i="5"/>
  <c r="F208" i="5"/>
  <c r="E204" i="5"/>
  <c r="E205" i="5"/>
  <c r="E206" i="5"/>
  <c r="E208" i="5"/>
  <c r="D204" i="5"/>
  <c r="D205" i="5"/>
  <c r="D206" i="5"/>
  <c r="D208" i="5"/>
  <c r="E217" i="5"/>
  <c r="E216" i="5"/>
  <c r="E215" i="5"/>
  <c r="J205" i="5"/>
  <c r="J204" i="5"/>
  <c r="B204" i="5"/>
  <c r="A204" i="5"/>
  <c r="B214" i="2"/>
  <c r="E227" i="2"/>
  <c r="E226" i="2"/>
  <c r="E225" i="2"/>
  <c r="E218" i="5"/>
  <c r="F215" i="5"/>
  <c r="H212" i="5"/>
  <c r="E212" i="5"/>
  <c r="I212" i="5"/>
  <c r="D211" i="5"/>
  <c r="G211" i="5"/>
  <c r="E211" i="5"/>
  <c r="G212" i="5"/>
  <c r="F210" i="5"/>
  <c r="J208" i="5"/>
  <c r="J210" i="5"/>
  <c r="G210" i="5"/>
  <c r="E210" i="5"/>
  <c r="E228" i="2"/>
  <c r="F225" i="2"/>
  <c r="E42" i="3"/>
  <c r="D42" i="3"/>
  <c r="C42" i="3"/>
  <c r="E45" i="3"/>
  <c r="D45" i="3"/>
  <c r="C45" i="3"/>
  <c r="E39" i="3"/>
  <c r="D39" i="3"/>
  <c r="C39" i="3"/>
  <c r="G36" i="3"/>
  <c r="F36" i="3"/>
  <c r="E36" i="3"/>
  <c r="D36" i="3"/>
  <c r="C36" i="3"/>
  <c r="E33" i="3"/>
  <c r="E32" i="3"/>
  <c r="D33" i="3"/>
  <c r="D32" i="3"/>
  <c r="C33" i="3"/>
  <c r="C32" i="3"/>
  <c r="G29" i="3"/>
  <c r="G28" i="3"/>
  <c r="G27" i="3"/>
  <c r="F29" i="3"/>
  <c r="F28" i="3"/>
  <c r="F27" i="3"/>
  <c r="E29" i="3"/>
  <c r="E28" i="3"/>
  <c r="E27" i="3"/>
  <c r="D29" i="3"/>
  <c r="D28" i="3"/>
  <c r="D27" i="3"/>
  <c r="C29" i="3"/>
  <c r="C28" i="3"/>
  <c r="C27" i="3"/>
  <c r="H211" i="5"/>
  <c r="F217" i="5"/>
  <c r="F216" i="5"/>
  <c r="H210" i="5"/>
  <c r="F212" i="5"/>
  <c r="I211" i="5"/>
  <c r="D210" i="5"/>
  <c r="I210" i="5"/>
  <c r="F211" i="5"/>
  <c r="D212" i="5"/>
  <c r="J211" i="5"/>
  <c r="F226" i="2"/>
  <c r="F227" i="2"/>
  <c r="I216" i="2"/>
  <c r="H216" i="2"/>
  <c r="G216" i="2"/>
  <c r="F216" i="2"/>
  <c r="E216" i="2"/>
  <c r="D216" i="2"/>
  <c r="J215" i="2"/>
  <c r="I215" i="2"/>
  <c r="H215" i="2"/>
  <c r="G215" i="2"/>
  <c r="F215" i="2"/>
  <c r="E215" i="2"/>
  <c r="D215" i="2"/>
  <c r="J214" i="2"/>
  <c r="I214" i="2"/>
  <c r="H214" i="2"/>
  <c r="G214" i="2"/>
  <c r="F214" i="2"/>
  <c r="E214" i="2"/>
  <c r="D214" i="2"/>
  <c r="A214" i="2"/>
  <c r="H218" i="2"/>
  <c r="D218" i="2"/>
  <c r="D221" i="2"/>
  <c r="I218" i="2"/>
  <c r="I221" i="2"/>
  <c r="F218" i="2"/>
  <c r="F222" i="2"/>
  <c r="J218" i="2"/>
  <c r="J221" i="2"/>
  <c r="E218" i="2"/>
  <c r="E220" i="2"/>
  <c r="H222" i="2"/>
  <c r="H221" i="2"/>
  <c r="G218" i="2"/>
  <c r="G222" i="2"/>
  <c r="D220" i="2"/>
  <c r="H220" i="2"/>
  <c r="F220" i="2"/>
  <c r="D222" i="2"/>
  <c r="J220" i="2"/>
  <c r="I220" i="2"/>
  <c r="I222" i="2"/>
  <c r="F221" i="2"/>
  <c r="E221" i="2"/>
  <c r="E222" i="2"/>
  <c r="G221" i="2"/>
  <c r="G220" i="2"/>
</calcChain>
</file>

<file path=xl/sharedStrings.xml><?xml version="1.0" encoding="utf-8"?>
<sst xmlns="http://schemas.openxmlformats.org/spreadsheetml/2006/main" count="7702" uniqueCount="1022">
  <si>
    <t>V1</t>
  </si>
  <si>
    <t>V2</t>
  </si>
  <si>
    <t>V3</t>
  </si>
  <si>
    <t>V4</t>
  </si>
  <si>
    <t>V5</t>
  </si>
  <si>
    <t>V6</t>
  </si>
  <si>
    <t>V7</t>
  </si>
  <si>
    <t>V8</t>
  </si>
  <si>
    <t>V9</t>
  </si>
  <si>
    <t>V10</t>
  </si>
  <si>
    <t>SC0_0</t>
  </si>
  <si>
    <t>SC0_1</t>
  </si>
  <si>
    <t>SC0_2</t>
  </si>
  <si>
    <t>Q575</t>
  </si>
  <si>
    <t>P1_1</t>
  </si>
  <si>
    <t>P1_2</t>
  </si>
  <si>
    <t>P1_3</t>
  </si>
  <si>
    <t>P2</t>
  </si>
  <si>
    <t>P3</t>
  </si>
  <si>
    <t>P4</t>
  </si>
  <si>
    <t>P5</t>
  </si>
  <si>
    <t>P6</t>
  </si>
  <si>
    <t>P7</t>
  </si>
  <si>
    <t>Q3</t>
  </si>
  <si>
    <t>Q4</t>
  </si>
  <si>
    <t>Q5_1</t>
  </si>
  <si>
    <t>Q5_2</t>
  </si>
  <si>
    <t>Q6_1</t>
  </si>
  <si>
    <t>Q6_2</t>
  </si>
  <si>
    <t>Q7_1</t>
  </si>
  <si>
    <t>Q7_2</t>
  </si>
  <si>
    <t>Q8</t>
  </si>
  <si>
    <t>Q9</t>
  </si>
  <si>
    <t>Q10</t>
  </si>
  <si>
    <t>Q11</t>
  </si>
  <si>
    <t>Q12_1</t>
  </si>
  <si>
    <t>Q12_2</t>
  </si>
  <si>
    <t>Q13_1</t>
  </si>
  <si>
    <t>Q13_2</t>
  </si>
  <si>
    <t>Q14_1</t>
  </si>
  <si>
    <t>Q14_2</t>
  </si>
  <si>
    <t>Q15</t>
  </si>
  <si>
    <t>Q16</t>
  </si>
  <si>
    <t>Q17</t>
  </si>
  <si>
    <t>Q18</t>
  </si>
  <si>
    <t>Q19_1</t>
  </si>
  <si>
    <t>Q19_2</t>
  </si>
  <si>
    <t>Q20_1</t>
  </si>
  <si>
    <t>Q20_2</t>
  </si>
  <si>
    <t>Q21_1</t>
  </si>
  <si>
    <t>Q21_2</t>
  </si>
  <si>
    <t>Q22</t>
  </si>
  <si>
    <t>Q23</t>
  </si>
  <si>
    <t>Q26</t>
  </si>
  <si>
    <t>Q27</t>
  </si>
  <si>
    <t>Q28_1</t>
  </si>
  <si>
    <t>Q28_2</t>
  </si>
  <si>
    <t>Q29_1</t>
  </si>
  <si>
    <t>Q29_2</t>
  </si>
  <si>
    <t>Q30_1</t>
  </si>
  <si>
    <t>Q30_2</t>
  </si>
  <si>
    <t>Q31</t>
  </si>
  <si>
    <t>Q32</t>
  </si>
  <si>
    <t>Q33</t>
  </si>
  <si>
    <t>Q34</t>
  </si>
  <si>
    <t>Q35_1</t>
  </si>
  <si>
    <t>Q35_2</t>
  </si>
  <si>
    <t>Q36_1</t>
  </si>
  <si>
    <t>Q36_2</t>
  </si>
  <si>
    <t>Q37_1</t>
  </si>
  <si>
    <t>Q37_2</t>
  </si>
  <si>
    <t>Q38</t>
  </si>
  <si>
    <t>Q39</t>
  </si>
  <si>
    <t>Q324</t>
  </si>
  <si>
    <t>Q325</t>
  </si>
  <si>
    <t>Q326_1</t>
  </si>
  <si>
    <t>Q326_2</t>
  </si>
  <si>
    <t>Q327_1</t>
  </si>
  <si>
    <t>Q327_2</t>
  </si>
  <si>
    <t>Q328_1</t>
  </si>
  <si>
    <t>Q328_2</t>
  </si>
  <si>
    <t>Q329</t>
  </si>
  <si>
    <t>Q330</t>
  </si>
  <si>
    <t>Q331</t>
  </si>
  <si>
    <t>Q332</t>
  </si>
  <si>
    <t>Q333_1</t>
  </si>
  <si>
    <t>Q333_2</t>
  </si>
  <si>
    <t>Q334_1</t>
  </si>
  <si>
    <t>Q334_2</t>
  </si>
  <si>
    <t>Q335_1</t>
  </si>
  <si>
    <t>Q335_2</t>
  </si>
  <si>
    <t>Q336</t>
  </si>
  <si>
    <t>Q337</t>
  </si>
  <si>
    <t>Q338</t>
  </si>
  <si>
    <t>Q339</t>
  </si>
  <si>
    <t>Q340_1</t>
  </si>
  <si>
    <t>Q340_2</t>
  </si>
  <si>
    <t>Q341_1</t>
  </si>
  <si>
    <t>Q341_2</t>
  </si>
  <si>
    <t>Q342_1</t>
  </si>
  <si>
    <t>Q342_2</t>
  </si>
  <si>
    <t>Q343</t>
  </si>
  <si>
    <t>Q344</t>
  </si>
  <si>
    <t>Q345</t>
  </si>
  <si>
    <t>Q346</t>
  </si>
  <si>
    <t>Q347_1</t>
  </si>
  <si>
    <t>Q347_2</t>
  </si>
  <si>
    <t>Q348_1</t>
  </si>
  <si>
    <t>Q348_2</t>
  </si>
  <si>
    <t>Q349_1</t>
  </si>
  <si>
    <t>Q349_2</t>
  </si>
  <si>
    <t>Q350</t>
  </si>
  <si>
    <t>Q351</t>
  </si>
  <si>
    <t>Q352</t>
  </si>
  <si>
    <t>Q353</t>
  </si>
  <si>
    <t>Q354_1</t>
  </si>
  <si>
    <t>Q354_2</t>
  </si>
  <si>
    <t>Q355_1</t>
  </si>
  <si>
    <t>Q355_2</t>
  </si>
  <si>
    <t>Q356_1</t>
  </si>
  <si>
    <t>Q356_2</t>
  </si>
  <si>
    <t>Q357</t>
  </si>
  <si>
    <t>Q358</t>
  </si>
  <si>
    <t>Q40</t>
  </si>
  <si>
    <t>Q41</t>
  </si>
  <si>
    <t>Q42_1</t>
  </si>
  <si>
    <t>Q42_2</t>
  </si>
  <si>
    <t>Q43_1</t>
  </si>
  <si>
    <t>Q43_2</t>
  </si>
  <si>
    <t>Q44_1</t>
  </si>
  <si>
    <t>Q44_2</t>
  </si>
  <si>
    <t>Q45</t>
  </si>
  <si>
    <t>Q46</t>
  </si>
  <si>
    <t>Q47</t>
  </si>
  <si>
    <t>Q48</t>
  </si>
  <si>
    <t>Q49_1</t>
  </si>
  <si>
    <t>Q49_2</t>
  </si>
  <si>
    <t>Q50_1</t>
  </si>
  <si>
    <t>Q50_2</t>
  </si>
  <si>
    <t>Q51_1</t>
  </si>
  <si>
    <t>Q51_2</t>
  </si>
  <si>
    <t>Q52</t>
  </si>
  <si>
    <t>Q53</t>
  </si>
  <si>
    <t>Q54</t>
  </si>
  <si>
    <t>Q55</t>
  </si>
  <si>
    <t>Q56_1</t>
  </si>
  <si>
    <t>Q56_2</t>
  </si>
  <si>
    <t>Q57_1</t>
  </si>
  <si>
    <t>Q57_2</t>
  </si>
  <si>
    <t>Q58_1</t>
  </si>
  <si>
    <t>Q58_2</t>
  </si>
  <si>
    <t>Q59</t>
  </si>
  <si>
    <t>Q60</t>
  </si>
  <si>
    <t>Q61</t>
  </si>
  <si>
    <t>Q62</t>
  </si>
  <si>
    <t>Q63_1</t>
  </si>
  <si>
    <t>Q63_2</t>
  </si>
  <si>
    <t>Q64_1</t>
  </si>
  <si>
    <t>Q64_2</t>
  </si>
  <si>
    <t>Q65_1</t>
  </si>
  <si>
    <t>Q65_2</t>
  </si>
  <si>
    <t>Q66</t>
  </si>
  <si>
    <t>Q67</t>
  </si>
  <si>
    <t>Q68</t>
  </si>
  <si>
    <t>Q69</t>
  </si>
  <si>
    <t>Q70_1</t>
  </si>
  <si>
    <t>Q70_2</t>
  </si>
  <si>
    <t>Q71_1</t>
  </si>
  <si>
    <t>Q71_2</t>
  </si>
  <si>
    <t>Q72_1</t>
  </si>
  <si>
    <t>Q72_2</t>
  </si>
  <si>
    <t>Q73</t>
  </si>
  <si>
    <t>Q74</t>
  </si>
  <si>
    <t>Q75</t>
  </si>
  <si>
    <t>Q76</t>
  </si>
  <si>
    <t>Q77_1</t>
  </si>
  <si>
    <t>Q77_2</t>
  </si>
  <si>
    <t>Q78_1</t>
  </si>
  <si>
    <t>Q78_2</t>
  </si>
  <si>
    <t>Q79_1</t>
  </si>
  <si>
    <t>Q79_2</t>
  </si>
  <si>
    <t>Q80</t>
  </si>
  <si>
    <t>Q81</t>
  </si>
  <si>
    <t>Q82</t>
  </si>
  <si>
    <t>Q83</t>
  </si>
  <si>
    <t>Q84_1</t>
  </si>
  <si>
    <t>Q84_2</t>
  </si>
  <si>
    <t>Q85_1</t>
  </si>
  <si>
    <t>Q85_2</t>
  </si>
  <si>
    <t>Q86_1</t>
  </si>
  <si>
    <t>Q86_2</t>
  </si>
  <si>
    <t>Q87</t>
  </si>
  <si>
    <t>Q88</t>
  </si>
  <si>
    <t>Q89</t>
  </si>
  <si>
    <t>Q90</t>
  </si>
  <si>
    <t>Q91_1</t>
  </si>
  <si>
    <t>Q91_2</t>
  </si>
  <si>
    <t>Q92_1</t>
  </si>
  <si>
    <t>Q92_2</t>
  </si>
  <si>
    <t>Q93_1</t>
  </si>
  <si>
    <t>Q93_2</t>
  </si>
  <si>
    <t>Q94</t>
  </si>
  <si>
    <t>Q95</t>
  </si>
  <si>
    <t>Q96</t>
  </si>
  <si>
    <t>Q97</t>
  </si>
  <si>
    <t>Q98_1</t>
  </si>
  <si>
    <t>Q98_2</t>
  </si>
  <si>
    <t>Q99_1</t>
  </si>
  <si>
    <t>Q99_2</t>
  </si>
  <si>
    <t>Q100_1</t>
  </si>
  <si>
    <t>Q100_2</t>
  </si>
  <si>
    <t>Q101</t>
  </si>
  <si>
    <t>Q102</t>
  </si>
  <si>
    <t>Q103</t>
  </si>
  <si>
    <t>Q104</t>
  </si>
  <si>
    <t>Q105_1</t>
  </si>
  <si>
    <t>Q105_2</t>
  </si>
  <si>
    <t>Q106_1</t>
  </si>
  <si>
    <t>Q106_2</t>
  </si>
  <si>
    <t>Q107_1</t>
  </si>
  <si>
    <t>Q107_2</t>
  </si>
  <si>
    <t>Q108</t>
  </si>
  <si>
    <t>Q109</t>
  </si>
  <si>
    <t>Q110</t>
  </si>
  <si>
    <t>Q111</t>
  </si>
  <si>
    <t>Q112_1</t>
  </si>
  <si>
    <t>Q112_2</t>
  </si>
  <si>
    <t>Q113_1</t>
  </si>
  <si>
    <t>Q113_2</t>
  </si>
  <si>
    <t>Q114_1</t>
  </si>
  <si>
    <t>Q114_2</t>
  </si>
  <si>
    <t>Q115</t>
  </si>
  <si>
    <t>Q116</t>
  </si>
  <si>
    <t>Q373</t>
  </si>
  <si>
    <t>Q374</t>
  </si>
  <si>
    <t>Q375_1</t>
  </si>
  <si>
    <t>Q375_2</t>
  </si>
  <si>
    <t>Q376_1</t>
  </si>
  <si>
    <t>Q376_2</t>
  </si>
  <si>
    <t>Q377_1</t>
  </si>
  <si>
    <t>Q377_2</t>
  </si>
  <si>
    <t>Q378</t>
  </si>
  <si>
    <t>Q379</t>
  </si>
  <si>
    <t>Q380</t>
  </si>
  <si>
    <t>Q381</t>
  </si>
  <si>
    <t>Q382_1</t>
  </si>
  <si>
    <t>Q382_2</t>
  </si>
  <si>
    <t>Q383_1</t>
  </si>
  <si>
    <t>Q383_2</t>
  </si>
  <si>
    <t>Q384_1</t>
  </si>
  <si>
    <t>Q384_2</t>
  </si>
  <si>
    <t>Q385</t>
  </si>
  <si>
    <t>Q386</t>
  </si>
  <si>
    <t>Q387</t>
  </si>
  <si>
    <t>Q388</t>
  </si>
  <si>
    <t>Q389_1</t>
  </si>
  <si>
    <t>Q389_2</t>
  </si>
  <si>
    <t>Q390_1</t>
  </si>
  <si>
    <t>Q390_2</t>
  </si>
  <si>
    <t>Q391_1</t>
  </si>
  <si>
    <t>Q391_2</t>
  </si>
  <si>
    <t>Q392</t>
  </si>
  <si>
    <t>Q393</t>
  </si>
  <si>
    <t>Q394</t>
  </si>
  <si>
    <t>Q395</t>
  </si>
  <si>
    <t>Q396_1</t>
  </si>
  <si>
    <t>Q396_2</t>
  </si>
  <si>
    <t>Q397_1</t>
  </si>
  <si>
    <t>Q397_2</t>
  </si>
  <si>
    <t>Q398_1</t>
  </si>
  <si>
    <t>Q398_2</t>
  </si>
  <si>
    <t>Q399</t>
  </si>
  <si>
    <t>Q400</t>
  </si>
  <si>
    <t>Q401</t>
  </si>
  <si>
    <t>Q402</t>
  </si>
  <si>
    <t>Q403_1</t>
  </si>
  <si>
    <t>Q403_2</t>
  </si>
  <si>
    <t>Q404_1</t>
  </si>
  <si>
    <t>Q404_2</t>
  </si>
  <si>
    <t>Q405_1</t>
  </si>
  <si>
    <t>Q405_2</t>
  </si>
  <si>
    <t>Q406</t>
  </si>
  <si>
    <t>Q407</t>
  </si>
  <si>
    <t>Q408</t>
  </si>
  <si>
    <t>Q409</t>
  </si>
  <si>
    <t>Q410_1</t>
  </si>
  <si>
    <t>Q410_2</t>
  </si>
  <si>
    <t>Q411_1</t>
  </si>
  <si>
    <t>Q411_2</t>
  </si>
  <si>
    <t>Q412_1</t>
  </si>
  <si>
    <t>Q412_2</t>
  </si>
  <si>
    <t>Q413</t>
  </si>
  <si>
    <t>Q414</t>
  </si>
  <si>
    <t>Q415</t>
  </si>
  <si>
    <t>Q416</t>
  </si>
  <si>
    <t>Q417_1</t>
  </si>
  <si>
    <t>Q417_2</t>
  </si>
  <si>
    <t>Q418_1</t>
  </si>
  <si>
    <t>Q418_2</t>
  </si>
  <si>
    <t>Q419_1</t>
  </si>
  <si>
    <t>Q419_2</t>
  </si>
  <si>
    <t>Q420</t>
  </si>
  <si>
    <t>Q421</t>
  </si>
  <si>
    <t>Q422</t>
  </si>
  <si>
    <t>Q423</t>
  </si>
  <si>
    <t>Q424_1</t>
  </si>
  <si>
    <t>Q424_2</t>
  </si>
  <si>
    <t>Q425_1</t>
  </si>
  <si>
    <t>Q425_2</t>
  </si>
  <si>
    <t>Q426_1</t>
  </si>
  <si>
    <t>Q426_2</t>
  </si>
  <si>
    <t>Q427</t>
  </si>
  <si>
    <t>Q428</t>
  </si>
  <si>
    <t>Q429</t>
  </si>
  <si>
    <t>Q430</t>
  </si>
  <si>
    <t>Q431_1</t>
  </si>
  <si>
    <t>Q431_2</t>
  </si>
  <si>
    <t>Q432_1</t>
  </si>
  <si>
    <t>Q432_2</t>
  </si>
  <si>
    <t>Q433_1</t>
  </si>
  <si>
    <t>Q433_2</t>
  </si>
  <si>
    <t>Q434</t>
  </si>
  <si>
    <t>Q435</t>
  </si>
  <si>
    <t>Q436</t>
  </si>
  <si>
    <t>Q437</t>
  </si>
  <si>
    <t>Q438_1</t>
  </si>
  <si>
    <t>Q438_2</t>
  </si>
  <si>
    <t>Q439_1</t>
  </si>
  <si>
    <t>Q439_2</t>
  </si>
  <si>
    <t>Q440_1</t>
  </si>
  <si>
    <t>Q440_2</t>
  </si>
  <si>
    <t>Q441</t>
  </si>
  <si>
    <t>Q442</t>
  </si>
  <si>
    <t>Q443</t>
  </si>
  <si>
    <t>Q444</t>
  </si>
  <si>
    <t>Q445_1</t>
  </si>
  <si>
    <t>Q445_2</t>
  </si>
  <si>
    <t>Q446_1</t>
  </si>
  <si>
    <t>Q446_2</t>
  </si>
  <si>
    <t>Q447_1</t>
  </si>
  <si>
    <t>Q447_2</t>
  </si>
  <si>
    <t>Q448</t>
  </si>
  <si>
    <t>Q449</t>
  </si>
  <si>
    <t>Q450</t>
  </si>
  <si>
    <t>Q451</t>
  </si>
  <si>
    <t>Q452_1</t>
  </si>
  <si>
    <t>Q452_2</t>
  </si>
  <si>
    <t>Q453_1</t>
  </si>
  <si>
    <t>Q453_2</t>
  </si>
  <si>
    <t>Q454_1</t>
  </si>
  <si>
    <t>Q454_2</t>
  </si>
  <si>
    <t>Q455</t>
  </si>
  <si>
    <t>Q456</t>
  </si>
  <si>
    <t>Q457</t>
  </si>
  <si>
    <t>Q458</t>
  </si>
  <si>
    <t>Q459_1</t>
  </si>
  <si>
    <t>Q459_2</t>
  </si>
  <si>
    <t>Q460_1</t>
  </si>
  <si>
    <t>Q460_2</t>
  </si>
  <si>
    <t>Q461_1</t>
  </si>
  <si>
    <t>Q461_2</t>
  </si>
  <si>
    <t>Q462</t>
  </si>
  <si>
    <t>Q463</t>
  </si>
  <si>
    <t>Q464</t>
  </si>
  <si>
    <t>Q465</t>
  </si>
  <si>
    <t>Q466_1</t>
  </si>
  <si>
    <t>Q466_2</t>
  </si>
  <si>
    <t>Q467_1</t>
  </si>
  <si>
    <t>Q467_2</t>
  </si>
  <si>
    <t>Q468_1</t>
  </si>
  <si>
    <t>Q468_2</t>
  </si>
  <si>
    <t>Q469</t>
  </si>
  <si>
    <t>Q470</t>
  </si>
  <si>
    <t>Q471</t>
  </si>
  <si>
    <t>Q472</t>
  </si>
  <si>
    <t>Q473_1</t>
  </si>
  <si>
    <t>Q473_2</t>
  </si>
  <si>
    <t>Q474_1</t>
  </si>
  <si>
    <t>Q474_2</t>
  </si>
  <si>
    <t>Q475_1</t>
  </si>
  <si>
    <t>Q475_2</t>
  </si>
  <si>
    <t>Q476</t>
  </si>
  <si>
    <t>Q477</t>
  </si>
  <si>
    <t>Q478</t>
  </si>
  <si>
    <t>Q479</t>
  </si>
  <si>
    <t>Q480_1</t>
  </si>
  <si>
    <t>Q480_2</t>
  </si>
  <si>
    <t>Q481_1</t>
  </si>
  <si>
    <t>Q481_2</t>
  </si>
  <si>
    <t>Q482_1</t>
  </si>
  <si>
    <t>Q482_2</t>
  </si>
  <si>
    <t>Q483</t>
  </si>
  <si>
    <t>Q484</t>
  </si>
  <si>
    <t>Q485</t>
  </si>
  <si>
    <t>Q486</t>
  </si>
  <si>
    <t>Q487_1</t>
  </si>
  <si>
    <t>Q487_2</t>
  </si>
  <si>
    <t>Q488_1</t>
  </si>
  <si>
    <t>Q488_2</t>
  </si>
  <si>
    <t>Q489_1</t>
  </si>
  <si>
    <t>Q489_2</t>
  </si>
  <si>
    <t>Q490</t>
  </si>
  <si>
    <t>Q491</t>
  </si>
  <si>
    <t>Q492</t>
  </si>
  <si>
    <t>Q493</t>
  </si>
  <si>
    <t>Q494_1</t>
  </si>
  <si>
    <t>Q494_2</t>
  </si>
  <si>
    <t>Q495_1</t>
  </si>
  <si>
    <t>Q495_2</t>
  </si>
  <si>
    <t>Q496_1</t>
  </si>
  <si>
    <t>Q496_2</t>
  </si>
  <si>
    <t>Q497</t>
  </si>
  <si>
    <t>Q498</t>
  </si>
  <si>
    <t>Q499</t>
  </si>
  <si>
    <t>Q500</t>
  </si>
  <si>
    <t>Q501_1</t>
  </si>
  <si>
    <t>Q501_2</t>
  </si>
  <si>
    <t>Q502_1</t>
  </si>
  <si>
    <t>Q502_2</t>
  </si>
  <si>
    <t>Q503_1</t>
  </si>
  <si>
    <t>Q503_2</t>
  </si>
  <si>
    <t>Q504</t>
  </si>
  <si>
    <t>Q505</t>
  </si>
  <si>
    <t>Q506</t>
  </si>
  <si>
    <t>Q507</t>
  </si>
  <si>
    <t>Q508_1</t>
  </si>
  <si>
    <t>Q508_2</t>
  </si>
  <si>
    <t>Q509_1</t>
  </si>
  <si>
    <t>Q509_2</t>
  </si>
  <si>
    <t>Q510_1</t>
  </si>
  <si>
    <t>Q510_2</t>
  </si>
  <si>
    <t>Q511</t>
  </si>
  <si>
    <t>Q512</t>
  </si>
  <si>
    <t>Q513</t>
  </si>
  <si>
    <t>Q514</t>
  </si>
  <si>
    <t>Q515_1</t>
  </si>
  <si>
    <t>Q515_2</t>
  </si>
  <si>
    <t>Q516_1</t>
  </si>
  <si>
    <t>Q516_2</t>
  </si>
  <si>
    <t>Q517_1</t>
  </si>
  <si>
    <t>Q517_2</t>
  </si>
  <si>
    <t>Q518</t>
  </si>
  <si>
    <t>Q519</t>
  </si>
  <si>
    <t>Q520</t>
  </si>
  <si>
    <t>Q521</t>
  </si>
  <si>
    <t>Q522_1</t>
  </si>
  <si>
    <t>Q522_2</t>
  </si>
  <si>
    <t>Q523_1</t>
  </si>
  <si>
    <t>Q523_2</t>
  </si>
  <si>
    <t>Q524_1</t>
  </si>
  <si>
    <t>Q524_2</t>
  </si>
  <si>
    <t>Q525</t>
  </si>
  <si>
    <t>Q526</t>
  </si>
  <si>
    <t>Q527</t>
  </si>
  <si>
    <t>Q528</t>
  </si>
  <si>
    <t>Q529_1</t>
  </si>
  <si>
    <t>Q529_2</t>
  </si>
  <si>
    <t>Q530_1</t>
  </si>
  <si>
    <t>Q530_2</t>
  </si>
  <si>
    <t>Q531_1</t>
  </si>
  <si>
    <t>Q531_2</t>
  </si>
  <si>
    <t>Q532</t>
  </si>
  <si>
    <t>Q533</t>
  </si>
  <si>
    <t>Q534</t>
  </si>
  <si>
    <t>Q535</t>
  </si>
  <si>
    <t>Q536_1</t>
  </si>
  <si>
    <t>Q536_2</t>
  </si>
  <si>
    <t>Q537_1</t>
  </si>
  <si>
    <t>Q537_2</t>
  </si>
  <si>
    <t>Q538_1</t>
  </si>
  <si>
    <t>Q538_2</t>
  </si>
  <si>
    <t>Q539</t>
  </si>
  <si>
    <t>Q540</t>
  </si>
  <si>
    <t>Q541</t>
  </si>
  <si>
    <t>Q542</t>
  </si>
  <si>
    <t>Q543_1</t>
  </si>
  <si>
    <t>Q543_2</t>
  </si>
  <si>
    <t>Q544_1</t>
  </si>
  <si>
    <t>Q544_2</t>
  </si>
  <si>
    <t>Q545_1</t>
  </si>
  <si>
    <t>Q545_2</t>
  </si>
  <si>
    <t>Q546</t>
  </si>
  <si>
    <t>Q547</t>
  </si>
  <si>
    <t>Q548</t>
  </si>
  <si>
    <t>Q549</t>
  </si>
  <si>
    <t>Q550_1</t>
  </si>
  <si>
    <t>Q550_2</t>
  </si>
  <si>
    <t>Q551_1</t>
  </si>
  <si>
    <t>Q551_2</t>
  </si>
  <si>
    <t>Q552_1</t>
  </si>
  <si>
    <t>Q552_2</t>
  </si>
  <si>
    <t>Q553</t>
  </si>
  <si>
    <t>Q554</t>
  </si>
  <si>
    <t>Q555</t>
  </si>
  <si>
    <t>Q556</t>
  </si>
  <si>
    <t>Q557_1</t>
  </si>
  <si>
    <t>Q557_2</t>
  </si>
  <si>
    <t>Q558_1</t>
  </si>
  <si>
    <t>Q558_2</t>
  </si>
  <si>
    <t>Q559_1</t>
  </si>
  <si>
    <t>Q559_2</t>
  </si>
  <si>
    <t>Q560</t>
  </si>
  <si>
    <t>Q561</t>
  </si>
  <si>
    <t>Q562</t>
  </si>
  <si>
    <t>Q563</t>
  </si>
  <si>
    <t>Q564_1</t>
  </si>
  <si>
    <t>Q564_2</t>
  </si>
  <si>
    <t>Q565_1</t>
  </si>
  <si>
    <t>Q565_2</t>
  </si>
  <si>
    <t>Q566_1</t>
  </si>
  <si>
    <t>Q566_2</t>
  </si>
  <si>
    <t>Q567</t>
  </si>
  <si>
    <t>Q568</t>
  </si>
  <si>
    <t>Q569</t>
  </si>
  <si>
    <t>Q570</t>
  </si>
  <si>
    <t>Q571_1</t>
  </si>
  <si>
    <t>Q571_2</t>
  </si>
  <si>
    <t>Q572_1</t>
  </si>
  <si>
    <t>Q572_2</t>
  </si>
  <si>
    <t>Q573_1</t>
  </si>
  <si>
    <t>Q573_2</t>
  </si>
  <si>
    <t>Q574</t>
  </si>
  <si>
    <t>LocationLatitude</t>
  </si>
  <si>
    <t>LocationLongitude</t>
  </si>
  <si>
    <t>LocationAccuracy</t>
  </si>
  <si>
    <t>ResponseID</t>
  </si>
  <si>
    <t>ResponseSet</t>
  </si>
  <si>
    <t>Name</t>
  </si>
  <si>
    <t>ExternalDataReference</t>
  </si>
  <si>
    <t>EmailAddress</t>
  </si>
  <si>
    <t>IPAddress</t>
  </si>
  <si>
    <t>Status</t>
  </si>
  <si>
    <t>StartDate</t>
  </si>
  <si>
    <t>EndDate</t>
  </si>
  <si>
    <t>Finished</t>
  </si>
  <si>
    <t>Score-sum</t>
  </si>
  <si>
    <t>Score-weightedAvg</t>
  </si>
  <si>
    <t>Score-weightedStdDev</t>
  </si>
  <si>
    <t>Dear participant,In the following survey you will analyze and /  evaluate commit messages (a.k.a., commit notes) of five open /  source systems: ElasticSearch, /  Retrofit,  SpringSocial, JFreeChart, /  Ap...</t>
  </si>
  <si>
    <t>  /  /   /  Rate your knowledge of the following subjects /   /   /   -Java programming</t>
  </si>
  <si>
    <t>  /  /   /  Rate your knowledge of the following subjects /   /   /   -Version Control Systems</t>
  </si>
  <si>
    <t>  /  /   /  Rate your knowledge of the following subjects /   /   /   -Git SCM</t>
  </si>
  <si>
    <t>For how many years have you been programming?</t>
  </si>
  <si>
    <t>For how many years have you been programming for large /  software projects?</t>
  </si>
  <si>
    <t>How often do you write a commit message when contributing /  to a software project?</t>
  </si>
  <si>
    <t>What is your academic degree?</t>
  </si>
  <si>
    <t>How many courses did you take in which you had to implement / source code?</t>
  </si>
  <si>
    <t>How old are you?</t>
  </si>
  <si>
    <t>Task /  Open the commit diff by clicking on the next /  link: open the /  diff (A /  new browser tab will be opened!) /   /   /  Study the commit /  diff. /   /   /  When you are done understanding the commit diff, /  ple...</t>
  </si>
  <si>
    <t>Read the commit message below, written by the original /  developer (COMMENT 1): /   /  /    /  /  start work on cloud gateway /  /    /  /  Now read the following commit message /  (COMMENT 2): /   /  /    /  /  This is a degene...</t>
  </si>
  <si>
    <t>Considering /  only the content of each commit message and not the way it is /  presented.  /  Do you think that the commit message?-COMMENT 1</t>
  </si>
  <si>
    <t>Considering /  only the content of each commit message and not the way it is /  presented.  /  Do you think that the commit message?-COMMENT 2</t>
  </si>
  <si>
    <t>Considering only the content of each commit message and not the way / it is presented. Do you think that the commit / message?-COMMENT 1</t>
  </si>
  <si>
    <t>Considering only the content of each commit message and not the way / it is presented. Do you think that the commit / message?-COMMENT 2</t>
  </si>
  <si>
    <t>When comparing both commit messages, which one do you / prefer?</t>
  </si>
  <si>
    <t>Why do you prefer that?</t>
  </si>
  <si>
    <t>Task /   /  Open the commit diff by clicking on the next link: /  open the diff (A new browser /  tab will be opened!) /   /   /  Study the commit diff. /   /   /  When you are done understanding the commit diff, /  ple...</t>
  </si>
  <si>
    <t>Read the commit message written by the original /  developer (COMMENT 1): /   /   /   /  Terms aggregations: make size=0 return all terms. /  Terms aggregations return up to `size` terms, so up to now, /  the wa...</t>
  </si>
  <si>
    <t>Considering /  only the content of the commit message and not the way it is /  presented.  /  Do you think that the commit message ?-COMMENT 1</t>
  </si>
  <si>
    <t>Considering /  only the content of the commit message and not the way it is /  presented.  /  Do you think that the commit message ?-COMMENT 2</t>
  </si>
  <si>
    <t>Considering only the content of the commit message and not the way / it is presented. Do you think that the commit message / ?-COMMENT 1</t>
  </si>
  <si>
    <t>Considering only the content of the commit message and not the way / it is presented. Do you think that the commit message / ?-COMMENT 2</t>
  </si>
  <si>
    <t>Task /   /  Open the commit diff by clicking on the next /  link: open the diff /   /   /  Study the commit diff. /   /   /  When you are done understanding the commit /  diff, please write your own commit message for...</t>
  </si>
  <si>
    <t>Read the commit message written by the original /  developer (COMMENT 1): /   /   /   /  Support multiple rescores /  Detects if rescores arrive as an array instead of a plain /  object. If sothen parse each ele...</t>
  </si>
  <si>
    <t>Task /   /  Open the commit diff by clicking on the next /  link: open the diff (A new browser /  tab will be opened!) /   /   /  Study the commit diff. /   /   /  When you are done understanding the commit /  diff, ple...</t>
  </si>
  <si>
    <t>Read the commit message written by the original /  developer (COMMENT 1): /   /   /  Class name typo. /    /   /   /  This commit renames some files. This change set is mainly /  composed of: /  1. Changes to package...</t>
  </si>
  <si>
    <t>Task /   /  Open the commit diff by clicking on the next /  link: open the diff /   /   /  Study the commit diff. /   /   /  When you are done understanding the commit /  diff, please write your own commit message for...</t>
  </si>
  <si>
    <t>Read the commit message written by the original /  developer (COMMENT 1): /   /   /   /  cleanup of aggregations api /  - add javadocs /  - remove Iterable from all multi-bucket aggregations /  - all single-bucket...</t>
  </si>
  <si>
    <t>Task /   /  Open the commit diff by clicking on the next link: /  open the diff /   /   /  Study the commit /  diff. /   /   /  After analyzing the commit diff, write your own /  description for this change set in the s...</t>
  </si>
  <si>
    <t>Read the commit message written by the original /  developer (COMMENT 1):  /   /   /  added ability to inject a server call profiling /  interface /    /   /   /  This is a small modifier commit that does not change...</t>
  </si>
  <si>
    <t>Read the commit message written by the original /  developer (COMMENT 1): introduced the ClientMessage class so client errors can /  include title, message, and button text. /    /   /   /  Now read the follow...</t>
  </si>
  <si>
    <t>Read the commit message written by the original /  developer (COMMENT 1):  /   /   /  Add default connect and read timeouts for /  HttpUrlConnection. /    /   /   /  This is an object creation modifier commit: this...</t>
  </si>
  <si>
    <t>Read the commit message written by the original /  developer (COMMENT 1):  /   /   /  Add a SimpleXML converter. /    /   /   /  This is a large modifier commit: this is a commit with /  many methods and combines mu...</t>
  </si>
  <si>
    <t>Read the commit message written by the original /  developer (COMMENT 1):  /  client: Reintroduced deprecated Response constructor /    /   /   /  Now read the following commit message /  (COMMENT 2): /   /  /   /  This...</t>
  </si>
  <si>
    <t>Read the commit message written by the original /  developer (COMMENT 1): /   /   /  Handle exceptions while fetching access token by /  redirecting to the connection status page /   /   /   /   /   /   /  This is a degen...</t>
  </si>
  <si>
    <t>Read the commit message written by the original /  developer (COMMENT 1): /   /   /   /  Initial work on testing ConnectController using /  spring-test-mvc /    /   /   /   /  This is an object creation modifier commit:...</t>
  </si>
  <si>
    <t>Task /   /  Open the commit diff by clicking on the next /  link: open the diff /   /   /  Study the commit /  diff. /   /   /  When you are done understanding the commit /  diff, please write your own commit message fo...</t>
  </si>
  <si>
    <t>Read the commit message written by the original /  developer (COMMENT 1): /   /   /  Initial commit /    /   /   /   /  Initial commit. This is a degenerate modifier commit: this /  change set is composed of empty, in...</t>
  </si>
  <si>
    <t>Read the commit message written by the original /  developer (COMMENT 1): /   /   /  More changes in prep for nightly build. /   /   /  This commit includes changes to internationalization, /  properties or config...</t>
  </si>
  <si>
    <t>Read the commit message written by the original /  developer (COMMENT 1): /   /   /  Implemented Spring 3.0 compatibility /    /   /   /   /  This is an object creation modifier commit: this change set /  is composed...</t>
  </si>
  <si>
    <t>Read the commit message written by the original /  developer (COMMENT 1): /   /   /   /  polish /   /   /   /   /   /   /  This is a small modifier commit that does not change the /  system significantly. This change set is...</t>
  </si>
  <si>
    <t>Read the commit message written by the original /  developer (COMMENT 1): /   /   /   /  exposing appId and appSecret properties /    /   /   /   /  This is a state access modifier commit: this change set is /  composed...</t>
  </si>
  <si>
    <t>Task /   /  Open the commit diff by clicking on the next link: /  read open the diff (A new browser /  tab will be opened!) /   /   /  Study the commit diff. /   /   /  When you are done understanding the commit diff,...</t>
  </si>
  <si>
    <t>Read the commit message written by the original /  developer (COMMENT 1): /   /   /  exposing appId and appSecret properties /    /   /   /   /  This is a small modifier commit that does not change the /  system signi...</t>
  </si>
  <si>
    <t>Read the commit message written by the original /  developer (COMMENT 1): /   /   /   /  added GitHub and Gowalla services /    /   /   /   /  This is an object creation modifier commit: this change set /  is composed o...</t>
  </si>
  <si>
    <t>Read the commit message written by the original /  developer (COMMENT 1): /   /   /   /  Refactored social authentication service property to be /  set by overridable method call instead of clumsy /  and non-typ...</t>
  </si>
  <si>
    <t>Read the commit message written by the original /  developer (COMMENT 1): /   /   /   /  Add Javadocs. /   /   /   /   /   /   /  This is a small modifier commit that does not change the /  system significantly. This change...</t>
  </si>
  <si>
    <t>Read the commit message written by the original /  developer (COMMENT 1): /   /   /   /  Move extendLine to LineUtilities class. /    /   /   /   /  This is a small modifier commit that does not change the /  system sig...</t>
  </si>
  <si>
    <t>Read the commit message written by the original /  developer (COMMENT 1): /   /   /   /  Added stepPoint attribute (patch from Lukasz Rzeszotarski, /  manually applied). /    /   /   /   /  This is a state update modifi...</t>
  </si>
  <si>
    <t>Read the commit message written by the original /  developer (COMMENT 1): /   /   /   /  Added isNaNRange() method. /    /   /   /   /  This is an object creation modifier commit: this change set /  is composed of facto...</t>
  </si>
  <si>
    <t>Read the commit message written by the original /  developer (COMMENT 1): /   /   /   /  Removed SegmentedTimeline /    /   /   /   /  This is a degenerate modifier commit: this change set is /  composed of empty, incid...</t>
  </si>
  <si>
    <t>Read the commit message written by the original /  developer (COMMENT 1): /   /   /   /  Rename tests to match convention. /    /   /   /   /  This is a small modifier commit that does not change the /  system significa...</t>
  </si>
  <si>
    <t>Read the commit message written by the original /  developer (COMMENT 1): /   /   /   /  Rename histogram datasets. /    /   /   /   /  This commit renames some files. This change set is mainly /  composed of: /  1. Chang...</t>
  </si>
  <si>
    <t>Read the commit message written by the original /  developer (COMMENT 1): /   /   /   /  Set paint and stroke for drawing lines. /    /   /   /   /  This is a small modifier commit that does not change the /  system sig...</t>
  </si>
  <si>
    <t>Read the commit message written by the original /  developer (COMMENT 1):  /   /   /   /  Add test for bug reported in forum. /    /   /   /    /   /   /  This is a small modifier commit that does not change the /  system s...</t>
  </si>
  <si>
    <t>Read the commit message written by the original /  developer (COMMENT 1):  /   /   /   /  Removed overzealous use of 'final' keyword. /    /   /   /  This is a state access modifier commit: this change set is /  compo...</t>
  </si>
  <si>
    <t>Read the commit message written by the original /  developer (COMMENT 1): LUCENE-4072: add factory /    /   /   /  Now read the following commit message /  (COMMENT 2): /   /  /  This is a degenerate modifier commit...</t>
  </si>
  <si>
    <t>Read the commit message written by the original /  developer (COMMENT 1): LUCENE-5536: don't call rollup() from TaxonomyFacets /  associations . /    /   /   /  Now read the following commit message /  (COMMENT ...</t>
  </si>
  <si>
    <t>Read the commit message written by the original /  developer (COMMENT 1): SOLR-1604: Wildcards, ORs etc inside Phrase Queries or /  'ComplexPhraseQueryParser support in Solr' /    /   /   /  Now read the follo...</t>
  </si>
  <si>
    <t>Read the commit message written by the original /  developer (COMMENT 1): LUCENE-5525: implement MultiFacets.getAllDims /    /   /   /  Now read the following commit message /  (COMMENT 2): /   /  /    /  /  This is a s...</t>
  </si>
  <si>
    <t>Read the commit message written by the original /  developer (COMMENT 1): LUCENE-5408: Spatial SerializedDVStrategy /    /   /   /  Now read the following commit message /  (COMMENT 2): /   /  /    /  /  This is a state...</t>
  </si>
  <si>
    <t>Read the commit message written by the original /  developer (COMMENT 1): SOLR-5645: A SolrCore reload via the CoreContainer will try /  and register in zk again with the new SolrCore. /    /   /   /  Now read...</t>
  </si>
  <si>
    <t>Read the commit message written by the original /  developer (COMMENT 1): removed unused function /    /   /   /  Now read the following commit message /  (COMMENT 2): /   /  /    /  /  This change set is mainly compose...</t>
  </si>
  <si>
    <t>Read the commit message written by the original /  developer (COMMENT 1):  /   /   /  SOLR-2592: realtime-get support /    /   /   /    /   /   /  This is a state update modifier commit: this change set /  is composed onl...</t>
  </si>
  <si>
    <t>Read the commit message written by the original /  developer (COMMENT 1):  /   /   /  LUCENE-4902: Add FilterDirectoryReader /    /   /   /    /   /   /  This is a state update modifier commit: this change set /  is compo...</t>
  </si>
  <si>
    <t>Read the commit message written by the original /  developer (COMMENT 1):  /   /   /  LUCENE-4881: javadocs for SentinelIntSet /    /   /   /    /   /   /  This is a behavior modifier commit: this change set is /  compose...</t>
  </si>
  <si>
    <t>Read the commit message written by the original /  developer (COMMENT 1):  /   /   /  Added a private getContext() method so that it is /  possible to run Equinox' Declarative Services impl on /  Felix. /   ...</t>
  </si>
  <si>
    <t>Read the commit message written by the original /  developer (COMMENT 1):  /   /   /  Implement mappings from UserAdminEvents /  (FELIX-86) /    /   /  This is a state update modifier commit: this change set /  is c...</t>
  </si>
  <si>
    <t>Read the commit message written by the original /  developer (COMMENT 1):  /   /   /  Need to wrap requirments and capabilities in wire when /  they come from fragments. (FELIX-2858) /    /   /  This is a small mo...</t>
  </si>
  <si>
    <t>Read the commit message written by the original /  developer (COMMENT 1):  /   /   /  Add factory details in the webconsole plugin. /    /   /  This is a small modifier commit that does not change the /  system si...</t>
  </si>
  <si>
    <t>Read the commit message written by the original /  developer (COMMENT 1):  /   /   /  getting service binder working /    /   /  This is a small modifier commit that does not change the /  system significantly.Thi...</t>
  </si>
  <si>
    <t>Read the commit message written by the original /  developer (COMMENT 1):  /   /   /  Added two new methods, one determine if a class is loaded /  from a particular framework instance and another to /  convert...</t>
  </si>
  <si>
    <t>Read the commit message written by the original /  developer (COMMENT 1):  /   /   /  FELIX-1666 JavaDoc for the helper method and accept /  STARTING bundles only if they have the lazy /  activation policy hea...</t>
  </si>
  <si>
    <t>Read the commit message written by the original /  developer (COMMENT 1):  /   /   /  Add test using the config admin and lifecycle /  controller /    /   /  This is a behavior modifier commit: this change set is...</t>
  </si>
  <si>
    <t>Read the commit message written by the original /  developer (COMMENT 1):  /   /   /  I forgot to add this class in the last commit /  (FELIX-99). /    /   /   /  This is a degenerate modifier commit: this change se...</t>
  </si>
  <si>
    <t>Read the commit message written by the original /  developer (COMMENT 1):  /   /   /  Modified lexer to use Character.isWhitespace() for /  determining if a character is white space. /    /   /   /  This is a small...</t>
  </si>
  <si>
    <t>R_57T5wVLu4NNscRv</t>
  </si>
  <si>
    <t>Default Response Set</t>
  </si>
  <si>
    <t>Anonymous</t>
  </si>
  <si>
    <t>186.84.180.175</t>
  </si>
  <si>
    <t>Very Good</t>
  </si>
  <si>
    <t>Poor</t>
  </si>
  <si>
    <t>4 and 7 years</t>
  </si>
  <si>
    <t>Most of the times</t>
  </si>
  <si>
    <t>Master</t>
  </si>
  <si>
    <t>&gt; 6 courses</t>
  </si>
  <si>
    <t>Reffactoring of existing classes in order to introduce generics and new interface classes (Actually is a huge commit that is harder to understand)</t>
  </si>
  <si>
    <t>Is missing some information but the missing information is not necessary to understand the commit.</t>
  </si>
  <si>
    <t>Has no unnecessary information</t>
  </si>
  <si>
    <t>It is easy to read and understand</t>
  </si>
  <si>
    <t>Is hard to read and understand</t>
  </si>
  <si>
    <t>COMMENT 2</t>
  </si>
  <si>
    <t>Because the second one has a detailed information about the changes in the source code. However, the comment 2 does not have a clear explanation about the purpose of the changes, in contrast to comment 1 that explicitly says that a "cleanup of aggregations api" was made.</t>
  </si>
  <si>
    <t>Creation of a ConnectControllerTest  test. / Refactoring of TestUsersConnectionRepository  in order to introduce the TestUsersConnectionRepositoryData class to make the source code more legible</t>
  </si>
  <si>
    <t>Is not missing any relevant information.</t>
  </si>
  <si>
    <t>Is somewhat readable and understandable</t>
  </si>
  <si>
    <t>It has detailed information, but the purpose of the commit must be located at the beggining of the message.</t>
  </si>
  <si>
    <t>Add a "filled" feature to a series chart</t>
  </si>
  <si>
    <t>Is missing some very important information that can hinder the understanding of the commit</t>
  </si>
  <si>
    <t>Has some unnecessary information</t>
  </si>
  <si>
    <t>COMMENT 1</t>
  </si>
  <si>
    <t>It contains an explanation about the purpose of the commit. The second one just has the detailed description of the changes.</t>
  </si>
  <si>
    <t>Add a ComplexPhraseQParserPlugin with its test</t>
  </si>
  <si>
    <t>It has detailed explanation of the changes, but do not state the real purpose of the commit / This section contains some information about the purpose of the commit, but is not understandable at all: /  / 1.1. Add a QParserPlugin extension for complex phrase Q parser plugin. It allows to: /  / Handle init; / Create parser</t>
  </si>
  <si>
    <t>It is not clear</t>
  </si>
  <si>
    <t>Contains a detailed description of the changes in the source code and its purpose. However, the purpose in it is hardly to understand. The purpose must be at the beggining of the message.</t>
  </si>
  <si>
    <t>R_ePCLVqUB5x71KuN</t>
  </si>
  <si>
    <t>190.85.191.42</t>
  </si>
  <si>
    <t>Good</t>
  </si>
  <si>
    <t>Satisfactory</t>
  </si>
  <si>
    <t>1 and 3 years</t>
  </si>
  <si>
    <t>Always</t>
  </si>
  <si>
    <t>The second comment is easiest to understand and it contains all the relevant information</t>
  </si>
  <si>
    <t>-Added support for oauth1 and oauth2 using Spring 3.0 / -Added SigningRequestFactory class for oauth1 and oauth2 support using spring 3.0</t>
  </si>
  <si>
    <t xml:space="preserve">Comment 2 has more information </t>
  </si>
  <si>
    <t>Comment 2 contains more information related with the changed made</t>
  </si>
  <si>
    <t>It includes some information not mentioned in comment 1</t>
  </si>
  <si>
    <t>It contains all the relevant information but in some cases the commit is difficult to read because the size of the text</t>
  </si>
  <si>
    <t>R_1LZGR68BJYhjBop</t>
  </si>
  <si>
    <t>186.85.228.14</t>
  </si>
  <si>
    <t>3 - 6 courses</t>
  </si>
  <si>
    <t>CloudGateway implemented</t>
  </si>
  <si>
    <t>Its simplicity, although it lacks of the intentionality of the change</t>
  </si>
  <si>
    <t xml:space="preserve">AuthenticationServiceClass is no longer injected, it is delegated to childs of ProviderConfigurationSupport </t>
  </si>
  <si>
    <t>It's simple and explains why the change was done</t>
  </si>
  <si>
    <t>Documentation about  object serialisation</t>
  </si>
  <si>
    <t>Comment 1 is too generic</t>
  </si>
  <si>
    <t>Added support for ICUNormalizer2CharFilter</t>
  </si>
  <si>
    <t>Comment 2 explains what was added while Comment 1 only specifies the associated issue. Although it is important to link the issue, it could have a better description.</t>
  </si>
  <si>
    <t>Implemented ConstructorCodeAdapter to specialize MethodAdapter for constructors</t>
  </si>
  <si>
    <t>Comment 1 is clearly a mistake (maybe could have been solved with amend?), comment 2 offers better explanation about the change but it lacks the issue and why the change was implemented in the first place</t>
  </si>
  <si>
    <t>R_3QoHQux8QkLWfyt</t>
  </si>
  <si>
    <t>190.26.49.82</t>
  </si>
  <si>
    <t xml:space="preserve">Modification of the constructor of ApacheClient, now it builds a DefaultHttpClient with defined params (connection time out and time out). Modification of the  openConnection method in the OkClient and UrlConnectionClient classes for that returns an instance of HttpURLConnection with the same params. </t>
  </si>
  <si>
    <t>Because it specifies the params names that was set by default.</t>
  </si>
  <si>
    <t xml:space="preserve">Add an implementation of ConnectionRepository for adding and finding connections. Add a unit test to verify the behavior of this class when a exception is trown. Change the implementation of the oauth1Callback method for handling an expected exception. </t>
  </si>
  <si>
    <t>Has a lot of unnecessary information</t>
  </si>
  <si>
    <t>Because it indicates the main objective: handle exceptions by redirecting to the connection status page.</t>
  </si>
  <si>
    <t>Improve the way for setting the value of the s2 variable in the method testSerialization of the XYSeriesTest class. Add the method testGetMaxY2.</t>
  </si>
  <si>
    <t>Because the first comment doesn't contain technical information related with the implementation.</t>
  </si>
  <si>
    <t>When a SolrCore be reloaded via the CoreContainer will try and register in zk again with the new SolrCore.</t>
  </si>
  <si>
    <t>Because although the code is very simple, the comment 1 describes the result of this change.</t>
  </si>
  <si>
    <t>Change the way to determinate if the result of peek() is a white space.</t>
  </si>
  <si>
    <t>Although the second comment contains the necessary information, the first comment is easier to read.</t>
  </si>
  <si>
    <t>R_b7nANaEhvDIklP7</t>
  </si>
  <si>
    <t>181.55.236.84</t>
  </si>
  <si>
    <t>Very poor</t>
  </si>
  <si>
    <t>Add functionality to make requests http and response.</t>
  </si>
  <si>
    <t>Explain the generality of the change, while the second message, explains step by step the change done but does not reflect a clear vision of the impact of the commit</t>
  </si>
  <si>
    <t xml:space="preserve">Elimination of the comment for method AbstractProviderSigninController </t>
  </si>
  <si>
    <t>Al parecer, el commit no afecte a ninguno funcionalidad, así que no vale la descripción extendida del cambio</t>
  </si>
  <si>
    <t>Refactoring for rename of test class</t>
  </si>
  <si>
    <t>The  operation  is routinely , and the second commit message extends again  to explain step by step what was done but no clear idea of ​​change or the reason that it make</t>
  </si>
  <si>
    <t>Additions the class FilterDirectoryReader  to filter subreaders, classes that extend DirectoryReader replaced by this.</t>
  </si>
  <si>
    <t>the commit is something that is made in large quantities by many developers, the more simple better description of the change clearly have not spend much time reading and understanding.</t>
  </si>
  <si>
    <t xml:space="preserve">Addition of pom and associates for event management to admin User </t>
  </si>
  <si>
    <t>clarity</t>
  </si>
  <si>
    <t>R_bsdl6E9pyO3ynwV</t>
  </si>
  <si>
    <t>186.28.145.150</t>
  </si>
  <si>
    <t xml:space="preserve">- Added simple xml dependencies / - Added retrofit dependencies / - Added testing dependencies / - Added a converter (and test) for entities that use siemplexml / </t>
  </si>
  <si>
    <t>It is simple and clear</t>
  </si>
  <si>
    <t>Added an AccessGrant constructor that only receives the accesstoken parameter</t>
  </si>
  <si>
    <t>It is more complete and has the important information, but is a bit extensive, could be shorter</t>
  </si>
  <si>
    <t>- Changes to the copyright documentation / - Removed final keyword from some parameters / - Added null validations using ParamChecks to the TextLine(String, Font, Paint)  constructor</t>
  </si>
  <si>
    <t>The second one has not have the meaning of the commint and only shows the operations done to the code, the first one is uncomplete, but has more meaning.</t>
  </si>
  <si>
    <t>Simple and clean</t>
  </si>
  <si>
    <t>Changed the validation of the active bundle</t>
  </si>
  <si>
    <t>It is bigger the comment that the changes done in the commit, I think the first commit has more meaning</t>
  </si>
  <si>
    <t>R_4MdQRuss9a6twWN</t>
  </si>
  <si>
    <t>181.50.152.138</t>
  </si>
  <si>
    <t>Bachelor</t>
  </si>
  <si>
    <t xml:space="preserve">Separate the Bucket interface into single and multiple aggregation interfaces /  / Changed the aggregation and test classes to reflect the modification of the interfaces. / Added javadoc. / Modified test classes to reflect the aforementioned changes. / </t>
  </si>
  <si>
    <t>Although I believe it has a lot of unnecessary information, if I had to use the commit messages to understand the project (without any prior knowledge) the second commit message would be more useful.</t>
  </si>
  <si>
    <t xml:space="preserve">Added ClientMessage class. /  / Replaced the use of Strings for handling client messages and added the ClientMessage class with screen title, message and button label. Any of these fields may be null. /  / Affected classes: /  /    * modules/core/src/retrofit/core/ /            + Callback /            + ClientMessage /    * modules/http/src/retrofit/http/ /            + CallbackResponseHandler /            + UiCallback / </t>
  </si>
  <si>
    <t xml:space="preserve">It is more succint. The information that the second (and more complex) message provides can be easily obtained by observing the diff. I would add more information to the first message while keeping its simplicity. </t>
  </si>
  <si>
    <t xml:space="preserve">Add Gowalla and Gihub authentication services. /  / Affected classes: /  /       *here the two classes would be listed but I wasn't able to obtain their full names from the diff. /  /                / </t>
  </si>
  <si>
    <t>The first message provides a better explanation of the made changes. Since the inclusion of the new classes only implied the implementation of an interface there is no need of a more complex commit message.</t>
  </si>
  <si>
    <t>Modified XYSeriesTest to use TestUtilities, added test for bug # (number) reported in the forum. /  / Affected classes: /     * src/test/java/org/jfree/data/xy/XYSeriesTest</t>
  </si>
  <si>
    <t>The changes made do not justify the use of a message as complex and detailed as Comment 2. Also, Comment 2 presents a large amount of unnecessary information.</t>
  </si>
  <si>
    <t>Add MultiFacets.getAllDims and DrillSideways. /  / Modified relevant test classes. /  /  *  lucene/demo/src/java/org/apache/lucene/demo/facet/ /             +  SimpleFacetsExample /             +  TestSimpleFacetsExample.java /    * lucene/facet/src/java/org/apache/lucene/facet/MultiFacets.java /    * lucene/facet/src/test/org/apache/lucene/facet/TestDrillSideways.java</t>
  </si>
  <si>
    <t>Although the first message is easier to understand, it does not provide any information that could help a new developer understand the changes made. I believe that the second message is not sufficient but it is better than the first one.</t>
  </si>
  <si>
    <t xml:space="preserve">Add dependency to configadmin /  / Modified relevant test cases. / </t>
  </si>
  <si>
    <t xml:space="preserve">The first message does not have enough information for a reader to understand the commit. The kind of changes made demand a deeper level of explanation in order to give an external developer enough information to learn what the commit did. </t>
  </si>
  <si>
    <t>R_6lrDryMh0DeWkSx</t>
  </si>
  <si>
    <t>over 8 years</t>
  </si>
  <si>
    <t>Change class name InternalSettingsPerparerTests for InternalSettingsPreparerTests</t>
  </si>
  <si>
    <t>It's not missing any relevant information.</t>
  </si>
  <si>
    <t>Remove javadoc for AbstractProviderSigninController in [Classname]</t>
  </si>
  <si>
    <t>Not missing info.</t>
  </si>
  <si>
    <t>It's more explicit</t>
  </si>
  <si>
    <t xml:space="preserve">- Add/modify javadocs for SentinelIntSet / - </t>
  </si>
  <si>
    <t xml:space="preserve">- Add to string method for class WrappedModule / - Validate capabilites and requeriments in ResolverImpl / </t>
  </si>
  <si>
    <t>R_8ozuN0Bu35YD5it</t>
  </si>
  <si>
    <t>190.156.191.32</t>
  </si>
  <si>
    <t>create a custom default conection, with more parameters like timeout  and readTimeOut</t>
  </si>
  <si>
    <t>is more explicit, and take the information in the coment 1</t>
  </si>
  <si>
    <t>add the expected url</t>
  </si>
  <si>
    <t>is more easy to read and the information is enough</t>
  </si>
  <si>
    <t>refactor the code with new specification of the library</t>
  </si>
  <si>
    <t xml:space="preserve">the coment 1 no give any relevant information </t>
  </si>
  <si>
    <t>add new parameter for handle some thing</t>
  </si>
  <si>
    <t>is easy to read and the information is enough</t>
  </si>
  <si>
    <t>add the new class for manipulate some data</t>
  </si>
  <si>
    <t>the comment 1 sucks</t>
  </si>
  <si>
    <t>R_3TRTwr0PVxgcYkJ</t>
  </si>
  <si>
    <t>200.71.46.225</t>
  </si>
  <si>
    <t>Corrected a writing error in the name of the class InternalSettingsPreparerTests</t>
  </si>
  <si>
    <t>The COMMENT 1 says nothing.</t>
  </si>
  <si>
    <t>1. Attributes appId and appSecret added to class FacebookServiceProvider. / 2. clientId and clientSecret changed to appId and appSecret, in coonstructor parameters of class FacebookServiceProvider</t>
  </si>
  <si>
    <t>Comment 2 is very long</t>
  </si>
  <si>
    <t>Change final variables to non final.</t>
  </si>
  <si>
    <t>Comment 1 is summarized</t>
  </si>
  <si>
    <t>Deleted function subIndex(int n, Slice[] slices) on class ReaderUtil.</t>
  </si>
  <si>
    <t>Added function "private BundleContext getContext()" to BundleImpl class.</t>
  </si>
  <si>
    <t>Comment 1 is summarized.</t>
  </si>
  <si>
    <t>R_cGTMvU6OhHUPflr</t>
  </si>
  <si>
    <t>190.216.199.50</t>
  </si>
  <si>
    <t>Addition of a constructor (to be deprecated) with parameters to the response class.</t>
  </si>
  <si>
    <t>It explains the changeset beyond that what can be understood from the diff</t>
  </si>
  <si>
    <t xml:space="preserve">Creation of  a Facebook service (with get friends, get user info, post to the wall, publish and get profile image operations) and a Twitter service (with get screen name, get friends, searches and update status operations).  / </t>
  </si>
  <si>
    <t>The second one adds a lot of useless information. If the commit would have been shorter, would have been better</t>
  </si>
  <si>
    <t>Renaming of several tests from plural to singular (Tests to Test)</t>
  </si>
  <si>
    <t>It is concise and has all the information necessary</t>
  </si>
  <si>
    <t>Add spatial SerializedDVStrategy that serializes a binary representations of a shape into BinaryDocValues. It supports exact geometry relationship calculations</t>
  </si>
  <si>
    <t>In this case, the granularity of the comment can help the understanding of the change set</t>
  </si>
  <si>
    <t>Implementation of spell checking service using the service binder</t>
  </si>
  <si>
    <t>The second one does not mention the intent (important information) of the change set</t>
  </si>
  <si>
    <t>R_4OeCh9iHWQP2l9j</t>
  </si>
  <si>
    <t>Create and add the SimpleXMLConverter  module to the project</t>
  </si>
  <si>
    <t>It's simple and usefull</t>
  </si>
  <si>
    <t>Test classes, template  and Data clas for Connection Repository</t>
  </si>
  <si>
    <t>Simplicity</t>
  </si>
  <si>
    <t>Drop the class and TestCases for SegmentedTimeline</t>
  </si>
  <si>
    <t xml:space="preserve">Add the abstract class FilterDirectoryReader </t>
  </si>
  <si>
    <t>Simple</t>
  </si>
  <si>
    <t>Complete the method isBundleActive</t>
  </si>
  <si>
    <t>It has all the necessary commenct</t>
  </si>
  <si>
    <t>R_1Y7YMjb6nKuRwLr</t>
  </si>
  <si>
    <t>181.68.255.26</t>
  </si>
  <si>
    <t>refactor the linear degree's bucket sort algorithm to support geohashgrid search and sorting of documents. Definition of filter interface to extract the search logic outside the algorithm, and sorting logic according histogram information of agregated data. Extraction of sorting strategy outside the algorithm. Modification of signature of some methods to support histogram consistency of the names</t>
  </si>
  <si>
    <t>'Cause a commit message should be a short summary of the modified functionality of the developer without down to lots of technical details and not an inventory of each change made.</t>
  </si>
  <si>
    <t>declare implementations of available services using Oauth2 authentication mechanism</t>
  </si>
  <si>
    <t>'Cause it contains a high level description that helps a developer to understand the changes. Some details are not included but maybe could be obvious if the developer wotks in the project.</t>
  </si>
  <si>
    <t>change license dates inside comments and add precondition checks of null and NaN values</t>
  </si>
  <si>
    <t>Although seems that it lacks of some information, seems more clear to the developer and the information is delivered ath high level of abstraction.</t>
  </si>
  <si>
    <t>include search by a set of ids and let only the implementation of slice window (set of documents) in the search, removing the shard implementation</t>
  </si>
  <si>
    <t>because gives some hig level details that are not necessarily reflected in source code.</t>
  </si>
  <si>
    <t>(1) add comments in url handling manager method / (2) determine if the bundle class is managed according the convention of the framework / (3) loads a bundle according some given url</t>
  </si>
  <si>
    <t>the second one does not gives details about builting functionality. contrariwise it gives only information of the changed signature.</t>
  </si>
  <si>
    <t>R_6gsuGI1Kn3xsWnH</t>
  </si>
  <si>
    <t>186.82.233.16</t>
  </si>
  <si>
    <t xml:space="preserve">create rescore ascci doc / Change the rescoreChangeContext, to a list. This change affects:  / TransportExplainAction.java which must iterate through the list / SearchRequestBuilder.java which manages the multiple rescorers / PercolateContext.java which api has into account the change / SearchSourceBuilder.java and the rest of the files include modifications due to the change. / </t>
  </si>
  <si>
    <t>Eventhough it is not complete and misses information, it includes the reason for the commit which will allow to understand the multiple changes that the commit includes (with help of a diff tool maybe)</t>
  </si>
  <si>
    <t>change the ProviderConfigurationSupport to have an autentication service of null if no social security is available / and the getautenticationserviceclass methods to return a fake autenticationservice</t>
  </si>
  <si>
    <t>It is clear what happened, eventhough not why does it happened</t>
  </si>
  <si>
    <t>Change of copyright years, add new contributor / Add step point</t>
  </si>
  <si>
    <t>Eventhough it has very limited information, the information given allows to check the modifications and understand why did they happend, allows to understand the changes in a context.</t>
  </si>
  <si>
    <t>Create object FacetLabel for its reuse</t>
  </si>
  <si>
    <t>Has more information of where did the changes take place.</t>
  </si>
  <si>
    <t>Add new properties, css and javascript acordingly</t>
  </si>
  <si>
    <t>Has complete information, although an introduction similar to the comment 1 would be ideal.</t>
  </si>
  <si>
    <t>R_cUAurp1XvNM9J2J</t>
  </si>
  <si>
    <t>109.70.207.133</t>
  </si>
  <si>
    <t>Implemented support for re-scoring: /  / docs/reference/search/request/rescore.asciidoc / * Added sample request for executing multiple rescores in sequence. /  / src/main/java/org/elasticsearch/action/explain/TransportExplainAction.java / * Extended functionality to several re-score search contexts. /  / src/main/java/org/elasticsearch/action/search/SearchRequestBuilder.java / * Implemented methods to support re-scoring when building search requests. / * Wrote missing documentation for some methods. /  / src/main/java/org/elasticsearch/percolator/PercolateContext.java / * Re-factor due to changes in superclass. /  / src/main/java/org/elasticsearch/search/builder/SearchSourceBuilder.java / * Added default re-score window size and a list of re-score builders as class attributes. / * Implemented getter for default window size. / * Implemented methods to add or clear re-scoring objects. / * Re-factored toXContent method to consider query re-scoring criteria. /  / src/main/java/org/elasticsearch/search/dfs/DfsPhase.java / * Extracting search request terms from all re-score search contexts. /  / src/main/java/org/elasticsearch/search/fetch/explain/ExplainFetchSubPhase.java / * Extended functionality to several re-score search contexts. /  / src/main/java/org/elasticsearch/search/internal/DefaultSearchContext.java / * Added list of re-score contexts as class attributes. / * Re-factor due to changes in superclass. /  / src/main/java/org/elasticsearch/search/internal/SearchContext.java / * Changed signature of parameterless methods rescore to return a list of re-score search contexts rather than a single context. / * Re-named void method rescore to addRescore in order to enhance comprehension of its contract. /  / src/main/java/org/elasticsearch/search/query/QueryPhase.java / * Computing number of retrieved documents considering all re-score search contexts. /  / src/main/java/org/elasticsearch/search/rescore/QueryRescorer.java / * Re-implemented class methods to support re-scoring. /  / src/main/java/org/elasticsearch/search/rescore/RescoreBuilder.java / * Implemented accessor methods for window size attribute and using such attribute in the re-implementation of the toXContent method. /  / src/main/java/org/elasticsearch/search/rescore/RescoreParseElement.java / * Implemented methods necessary to parse re-score elements. /  / src/main/java/org/elasticsearch/search/rescore/RescorePhase.java / * Performing re-scoring over all rescore search contexts. /  / src/main/java/org/elasticsearch/search/rescore/Rescorer.java / * Changed explain method signature and document accordingly. /  / src/test/java/org/elasticsearch/index/search/child/TestSearchContext.java / * Re-factor due to changes in super class. /  / src/test/java/org/elasticsearch/search/rescore/QueryRescorerTests.java / * Implemented some tests to assert multiple re-scoring in sequence.</t>
  </si>
  <si>
    <t>Goes straight to the point about what is the commit about while cutting through some clutter which might make it confusing. Nevertheless, it misses some information about particular changes in the system which would boost usefulness of the commit message.</t>
  </si>
  <si>
    <t>spring-social-core/src/main/java/org/springframework/social/oauth2/AccessGrant.java / * Overloaded AccessGrant method to enable receving only access token. /  / spring-social-web/src/main/java/org/springframework/social/web/signin/OAuth2ProviderSignInAccount.java / * Instantiating AcessGrant without refresh token value.</t>
  </si>
  <si>
    <t>Is more descriptive than the other one, though it includes some unnecessary details.</t>
  </si>
  <si>
    <t>src/test/java/org/jfree/chart/TestUtilities.java / * Wrote missing documentation for method serialised.</t>
  </si>
  <si>
    <t>The change is banal and both commit messages are equally useful. Anyway the information about touched package and source files might result useful.</t>
  </si>
  <si>
    <t>lucene/analysis/icu/src/java/org/apache/lucene/analysis/icu/ICUNormalizer2CharFilterFactory.java / * Implemented class performing Unicode Normalization Form. /  / lucene/analysis/icu/src/resources/META-INF/services/org.apache.lucene.analysis.util.CharFilterFactory / * Added license terms and added import entry. /  / lucene/analysis/icu/src/test/org/apache/lucene/analysis/icu/TestICUNormalizer2CharFilterFactory.java / * Implemented some tests to assert functionality of newly created class.</t>
  </si>
  <si>
    <t>Is much more descriptive than the other one, nevertheless it misses some information which might result useful and it is that for brand new classes it is more useful having information on which tasks does it perform and how does it fit in the overall system architecture rather than what is actually written.</t>
  </si>
  <si>
    <t>org.apache.felix.eventadmin.bridge.useradmin/pom.xml / * Added maven configuration file to control compilation cycle of a bundle bridging between UserAdmin and EventAdmin events. /  / org.apache.felix.eventadmin.bridge.useradmin/src/main/java/org/apache/felix/eventadmin/bridge/useradmin/Activator.java / * Created class in charge of activating the bridge between UserAdmin and EventAdmin events. /  / org.apache.felix.eventadmin.bridge.useradmin/src/main/java/org/apache/felix/eventadmin/bridge/useradmin/UserAdminEventToEventAdminBridge.java / * Created class that concretely implements bridging between UserAdmin and EventAdmin events.</t>
  </si>
  <si>
    <t>Because it thoroughly reviews the content of the commit without including much clutter. Still would be better if beside practical details a more human readable text would be produced.</t>
  </si>
  <si>
    <t>R_abl35ubJjHFHJuB</t>
  </si>
  <si>
    <t>190.26.104.111</t>
  </si>
  <si>
    <t>Hardly ever</t>
  </si>
  <si>
    <t>regression</t>
  </si>
  <si>
    <t>its simple</t>
  </si>
  <si>
    <t>add comments / add css style / add plugins</t>
  </si>
  <si>
    <t>Has the details of the commit</t>
  </si>
  <si>
    <t>Update coments / Add Line2D  class</t>
  </si>
  <si>
    <t>its simple, the changues its on the diff</t>
  </si>
  <si>
    <t>add ComplexPhraseQParserPlugin  class and test</t>
  </si>
  <si>
    <t>Its simple</t>
  </si>
  <si>
    <t>redifine WHITESPACE  get</t>
  </si>
  <si>
    <t>simple and had the reason</t>
  </si>
  <si>
    <t>R_7UuOy3euBE61Wnz</t>
  </si>
  <si>
    <t>PhD</t>
  </si>
  <si>
    <t xml:space="preserve">I saw some format changes such as add space between =, such as changing "a=b" to "a = b". Also, some some package name are replaced and the function names are changed.  For example, A.buckets() change to A.getBuckets().     </t>
  </si>
  <si>
    <t>The comment 2 is more readable. Grouping the comments by number helps me to understand the messages.</t>
  </si>
  <si>
    <t xml:space="preserve">Add some new classes such as TestUsersConnectionRepositoryData , ConnectControllerTest. Use the new class to manage the data. For example, TestUsersConnectionRepositoryData data = new TestUsersConnectionRepositoryData();.   Instead of using providerId directly, now we use data.providerId. </t>
  </si>
  <si>
    <t xml:space="preserve">Almost no information being provided by comment 1. Comment 2 has useful information. </t>
  </si>
  <si>
    <t xml:space="preserve">1)Copyright version has been updated.  2)Import new package ParamChecks to handle the parameter checking and change the checking code. </t>
  </si>
  <si>
    <t xml:space="preserve">Not enough information in comment 1.  </t>
  </si>
  <si>
    <t>Add new classes  TestICUNormalizer2CharFilterFactory , ICUNormalizer2CharFilterFactory</t>
  </si>
  <si>
    <t xml:space="preserve">Few information in comment 1.  By reading the comment 2, I can understand the update information. </t>
  </si>
  <si>
    <t>Add toString method to WrappedModule.</t>
  </si>
  <si>
    <t xml:space="preserve">Comment 2 has too many unnecessary information. </t>
  </si>
  <si>
    <t>R_43gHBHH7i9qUMvP</t>
  </si>
  <si>
    <t>Fixed typo error in class name. Old name was InternalSettingsPerparerTests. New name is: InternalSettingsPreparerTests</t>
  </si>
  <si>
    <t>Comment 2 is more clear to me than Comment 1, although it has some unnecesary information. A perfect commit message in this case would be: /  / This commit renames some files: / - Rename type InternalSettingsPerparerTests with InternalSettingsPreparerTests</t>
  </si>
  <si>
    <t xml:space="preserve">- plugins docbkx-maven-plugin, maven-javadoc-plugin, maven-assembly-plugin and maven-antrun-plugin were added to the maven configuration in pom.xml / - ant script added with task to upload distribution to an s3 bucket / - distribution assembly descriptor </t>
  </si>
  <si>
    <t>It does include more details about the changes made in the commit.</t>
  </si>
  <si>
    <t>Javadoc added to the serialised method in class TestUtilities.</t>
  </si>
  <si>
    <t>It has more details about the commit</t>
  </si>
  <si>
    <t>Added support for Wildcards, ORs etc inside Phrase Queries. Test cases were also implemented.</t>
  </si>
  <si>
    <t>Comment 1 is easier to read and understand.  / Comment 2 has a lot of details that make it hard to read. Diffs and commit comments should be complementary. Checking out the diff should be enough to understand the details.</t>
  </si>
  <si>
    <t>The following class was created: org.apache.felix.ipojo.manipulation.ConstructorCodeAdapter.  / Class description: Constructor Adapter : add a component manager argument inside a constructor.</t>
  </si>
  <si>
    <t>It is more clear to me</t>
  </si>
  <si>
    <t>R_6A6CBSu0tB46EVn</t>
  </si>
  <si>
    <t>190.167.98.9</t>
  </si>
  <si>
    <t>The constructor method "Response" has been created in order to initialize the attributes status, reason, headers and body. /  / The parameters will be validated and a IllegalArgumentException is sent if the validation result is wrong</t>
  </si>
  <si>
    <t>because the main idea of the changes done is expressed completely without unnecessary information</t>
  </si>
  <si>
    <t>- AccessGrant.java: /  / The constructor method "AccessGrant" has been created in order to initialize just the attribute "accessToken". /  / - OAuth2ProviderSignInAccount.java: / connect :  /  the reference to the constructor AccessGrant with the null par</t>
  </si>
  <si>
    <t xml:space="preserve">because the information of changes is presented orderly and completely / </t>
  </si>
  <si>
    <t>-DateAxis.java / -SegmentedTimeline.java / -AxisPackageTests.java / -SegmentedTimelineTest.java / -SegmentedTimelineTests.java /  / the functionality related to SegmentedTimeline has been removed</t>
  </si>
  <si>
    <t>because the main idea of the change was described concretely, without many unnecessary details</t>
  </si>
  <si>
    <t>-RealTimeGetComponent.java -&gt; createSubRequests: / change the functunality of shard to slice /  / -ShardRoutingTest.java / The method doRTG was created in order to test the query with the id's as a parameter /  / -ClusterState.java / the method getShard w</t>
  </si>
  <si>
    <t>Because has a better description of the change, but it leave out some relevant details</t>
  </si>
  <si>
    <t>-Felix.java: / -- isBundleClass methos was created in order to determine if the specified class is from / a bundle installed in the framework instance. / -- getBundleResourceInputStream was created in order to return an input stream for the specified bund</t>
  </si>
  <si>
    <t>because the change is described better and tells why the change is needed</t>
  </si>
  <si>
    <t>R_4JcRJXEf7d6INwh</t>
  </si>
  <si>
    <t>add a new class 'clientmessage' to the source code, and also change the other places related with the client message.</t>
  </si>
  <si>
    <t>it is more clear for me.</t>
  </si>
  <si>
    <t>modify a  method 'setAuthenticationServiceClass' in the super class, and override it in the subclass.</t>
  </si>
  <si>
    <t>it is easy to understand</t>
  </si>
  <si>
    <t>copyright changed, and StackedXYAreaRenderer is modified.</t>
  </si>
  <si>
    <t>it is comprehensive and clear</t>
  </si>
  <si>
    <t>modify the parameters for method 'registerCore'</t>
  </si>
  <si>
    <t>it is more clear</t>
  </si>
  <si>
    <t>change the version/licence, change the method 'waitForService', add a method 'testRevalidationOnReconfigurationUsingConfigAdmin', and 'ReconfigurationTest '</t>
  </si>
  <si>
    <t>R_7URYodN6DhcLXdX</t>
  </si>
  <si>
    <t>190.27.149.79</t>
  </si>
  <si>
    <t>Sometimes</t>
  </si>
  <si>
    <t xml:space="preserve">A new module named simplexml has been added to the project </t>
  </si>
  <si>
    <t>Even when some unnecessary information is included, is always better to have unnecessary info that you can filter than not having necessary information that you may need.</t>
  </si>
  <si>
    <t>FacebookServiceProvider method signature changed, getAppId method removed, getAppSecret method implemented</t>
  </si>
  <si>
    <t>The amount of extra information provided by comment 2 just add noise to the real purpose of commenting.</t>
  </si>
  <si>
    <t>Change the type of a component being used internally</t>
  </si>
  <si>
    <t>Comment 1 doesn't provide enough information to enlighten the purpose of the changes or even the change itself</t>
  </si>
  <si>
    <t>Method subIndex has been removed</t>
  </si>
  <si>
    <t>Too much information on comment2 is just noise so it doesn't really provides anything usefull</t>
  </si>
  <si>
    <t>Creation of a new class and its addition to the project as well as some other methods modifications</t>
  </si>
  <si>
    <t>Despite that comment2 add some details that really doesn't provide any useful information , comment1 omits really important information.</t>
  </si>
  <si>
    <t>R_1zRmYGlX32BGPid</t>
  </si>
  <si>
    <t>186.85.22.183</t>
  </si>
  <si>
    <t>R_1YRglZYeaHLaGUZ</t>
  </si>
  <si>
    <t>modules/core/src/retrofit/core/Callback.java / + Change in clientError method. Change the method signature. Chance of the method the type of the first argument. Original: String, New: ClientMessage /  / modules/core/src/retrofit/core/ClientMessage.java / + New class ClientMessage is created /  / modules/http/src/retrofit/http/CallbackResponseHandler.java / + Include new required class (retrofit.core.ClientMessage) / + Change in handleResponse method. Modification in the argument of method callback.clientError. Invoke another method. Original: parseServerMessage(statusCode, body). New: parseClientMessage(body) / + Create a new method. parseClientMessage / + Create a new inner Class. ClientError  /  / modules/http/src/retrofit/http/UiCallback.java / + Include new required class (retrofit.core.ClientMessage) / + Change in clientError method. Change the method signature. Chance of the method the type of the first argument. Original: String, New: ClientMessage</t>
  </si>
  <si>
    <t>I prefer comment 1 because this is simple and concrete</t>
  </si>
  <si>
    <t>R_6fm6Dw8hFJPGCYl</t>
  </si>
  <si>
    <t>201.83.41.35</t>
  </si>
  <si>
    <t>1) Create new interface called 'HttpProfiler' to allowing clients to log HTTP method times and response status codes, with a method invoked after an HTTP method completes.  /  / 2) Create a inner class called 'ProfilingResponseHandler'  on 'RestAdapter' that sends server call times and response status codes to  HttpProfiler.</t>
  </si>
  <si>
    <t>The commit message is useful like documentation and the idea is ever dev can read and understand,  message like: /  / "Modifications to RestAdapter.java" /  / Is completely useless because if you have interest on src code changes simply show iff stats!</t>
  </si>
  <si>
    <t>R_9sNrBMsd1TrX1qJ</t>
  </si>
  <si>
    <t>186.145.0.200</t>
  </si>
  <si>
    <t>R_dgHT4dtROVBPutv</t>
  </si>
  <si>
    <t>190.24.137.66</t>
  </si>
  <si>
    <t>R_eP5zKl4AmLXljGl</t>
  </si>
  <si>
    <t>145.62.32.129</t>
  </si>
  <si>
    <t>R_6th79GNjAvwkwrH</t>
  </si>
  <si>
    <t>Implement CloudGateway, a new module that extends AbstractModule</t>
  </si>
  <si>
    <t xml:space="preserve">Comment 1 is easy to read, and hard to understand for someone that does not have the necessary background. / Comment 2 is very lenghty, but easy to understand, even for someone that may not be very familiar with the software. /  / I would prefer to see the second comment a bit shorter. Maybe shorten the following text to the essentials: / "This is a degenerate modifier commit: this change set is composed of empty, incidental, and abstract methods. These methods indicate that a new feature is planned. This change set is mainly composed of:" / </t>
  </si>
  <si>
    <t>Fixed a typo for InternalSettingsPreparerTests</t>
  </si>
  <si>
    <t>I would prefer a shorter version of Comment 2. Probably “Rename type InternalSettingsPerparerTests with InternalSettingsPreparerTests” would be sufficient</t>
  </si>
  <si>
    <t>Added support for OAuth 1 and OAuth 2 sign-in requests</t>
  </si>
  <si>
    <t>I like the details of C2, as this is a complex feature, but it should also mention that it implements Spring 3 compatibility.</t>
  </si>
  <si>
    <t>Added documentation to AbstractProviderSigninController which constructs the Twitter sign-in controller</t>
  </si>
  <si>
    <t xml:space="preserve">I would prefer a combination of the 2 comments, which would be closer to comment 2 than comment 1. /  / Comment 1 is too short, and provides no meaningful information, whereas comment 2 is too long and inaccurate. For example, C2 says “Remove javadoc at AbstractProviderSigninController(ConnectionRepository,SignInService) constructor.”) when in fact a javadoc was added. However, C2 is better because it provides more information than C1. / </t>
  </si>
  <si>
    <t>Added functionality to customize the position of the step (i.e., stepPoint) and change copyright/author information</t>
  </si>
  <si>
    <t>This is a pretty simple modification, but C2 is very lengthy and hard to understand. The length of C2 should be reduced to make it easier to follow. C1 could contain more details, which are found in C2.</t>
  </si>
  <si>
    <t>Implementation of get all dimentions from MultiFacets (i.e., MultiFacets.getAllDims). For example, this allows to sparse facets through DrillSideways.</t>
  </si>
  <si>
    <t xml:space="preserve">I would prefer C2 if it weren’t so verbose. It is a bit too low level. Also, the text “This is a small modifier commit that does not change the system significantly.” seems a bit subjective. / C1 is missing some details. / </t>
  </si>
  <si>
    <t>Temporary fix for getting the bundle context, to make it compatible with Equinox</t>
  </si>
  <si>
    <t>C2 is missing some design decisions and rationale of the developer (which are captured by C1). I think a combination of the 2 should be appropriate (i.e., the details of C2 + the rationale of C1).</t>
  </si>
  <si>
    <t>R_4152Xc5Kskx94Vf</t>
  </si>
  <si>
    <t>Commit 1</t>
  </si>
  <si>
    <t>Participant Description</t>
  </si>
  <si>
    <t>Something Missing?</t>
  </si>
  <si>
    <t>Unnecesary Information?</t>
  </si>
  <si>
    <t>Look&amp;Feel</t>
  </si>
  <si>
    <t>Commit 2</t>
  </si>
  <si>
    <t>Preference</t>
  </si>
  <si>
    <t>Why?</t>
  </si>
  <si>
    <t>Added  methods for not limit number of terms that are returned in search  / - Updated dependencies in search that should use these new methods</t>
  </si>
  <si>
    <t xml:space="preserve">Commit 3 </t>
  </si>
  <si>
    <t>Commit 4</t>
  </si>
  <si>
    <t>Commit 5</t>
  </si>
  <si>
    <t>Commit 6</t>
  </si>
  <si>
    <t>Commit 46</t>
  </si>
  <si>
    <t>Commit 47</t>
  </si>
  <si>
    <t>Commit 49</t>
  </si>
  <si>
    <t>Commit 48</t>
  </si>
  <si>
    <t>Commit 50</t>
  </si>
  <si>
    <t>Commit 7</t>
  </si>
  <si>
    <t>Commit 8</t>
  </si>
  <si>
    <t>Commit 9</t>
  </si>
  <si>
    <t>Commit 10</t>
  </si>
  <si>
    <t>Commit 11</t>
  </si>
  <si>
    <t>Commit 12</t>
  </si>
  <si>
    <t>Commit 13</t>
  </si>
  <si>
    <t>Commit 14</t>
  </si>
  <si>
    <t>Commit 15</t>
  </si>
  <si>
    <t>Commit 16</t>
  </si>
  <si>
    <t>Commit 17</t>
  </si>
  <si>
    <t>Commit 18</t>
  </si>
  <si>
    <t>Commit 19</t>
  </si>
  <si>
    <t>Commit 20</t>
  </si>
  <si>
    <t>Deleted some test cases related with daterange / -Modified date range handling in DateAxis</t>
  </si>
  <si>
    <t>Commit 21</t>
  </si>
  <si>
    <t>Commit 22</t>
  </si>
  <si>
    <t>Commit 23</t>
  </si>
  <si>
    <t>Change copyright date / - Add param to StackedXYAreaRenderer / - Add set option for fillpaint</t>
  </si>
  <si>
    <t>Commit 24</t>
  </si>
  <si>
    <t>Commit 25</t>
  </si>
  <si>
    <t>Commit 26</t>
  </si>
  <si>
    <t>Commit 27</t>
  </si>
  <si>
    <t>Sample changed for reuse made declaring a FacetLabel / -Method rollup() Deleted from TaxonomyFacetSumFloatAssociations and TaxonomyFacetSumIntAssociations</t>
  </si>
  <si>
    <t>Commit 28</t>
  </si>
  <si>
    <t>Commit 29</t>
  </si>
  <si>
    <t xml:space="preserve"> Implemented drillSideways and getAllDims methods (and tests)</t>
  </si>
  <si>
    <t>Commit 30</t>
  </si>
  <si>
    <t>Commit 31</t>
  </si>
  <si>
    <t>Commit 32</t>
  </si>
  <si>
    <t>Commit 33</t>
  </si>
  <si>
    <t>Commit 34</t>
  </si>
  <si>
    <t>Commit 35</t>
  </si>
  <si>
    <t>Commit 36</t>
  </si>
  <si>
    <t>Commit 37</t>
  </si>
  <si>
    <t>Commit 38</t>
  </si>
  <si>
    <t>Added a validation for requirement and capability in the class ResolverImpl</t>
  </si>
  <si>
    <t>Commit 39</t>
  </si>
  <si>
    <t>Commit 40</t>
  </si>
  <si>
    <t>Commit 41</t>
  </si>
  <si>
    <t>Commit 42</t>
  </si>
  <si>
    <t>Commit 43</t>
  </si>
  <si>
    <t>Commit 44</t>
  </si>
  <si>
    <t>Commit 45</t>
  </si>
  <si>
    <t>Java</t>
  </si>
  <si>
    <t>CVS</t>
  </si>
  <si>
    <t>Git</t>
  </si>
  <si>
    <t>Programming experience</t>
  </si>
  <si>
    <t>Large projects experience</t>
  </si>
  <si>
    <t>Writing commit messages</t>
  </si>
  <si>
    <t>Degree</t>
  </si>
  <si>
    <t>programming courses</t>
  </si>
  <si>
    <t>Age</t>
  </si>
  <si>
    <t>Java Programming</t>
  </si>
  <si>
    <t>Version Control System</t>
  </si>
  <si>
    <t>Programming Experience</t>
  </si>
  <si>
    <t>Large Projects Experience</t>
  </si>
  <si>
    <t>Never</t>
  </si>
  <si>
    <t>Academic degree</t>
  </si>
  <si>
    <t>Programming courses</t>
  </si>
  <si>
    <t>&lt; 3 courses</t>
  </si>
  <si>
    <t>Min</t>
  </si>
  <si>
    <t>Max</t>
  </si>
  <si>
    <t>Average</t>
  </si>
  <si>
    <t>R_6XtgEwKnKYSAKYR</t>
  </si>
  <si>
    <t>68.0.30.100</t>
  </si>
  <si>
    <t>Removed general bucket interface and replaced it with an aggregate bucket. To implement the new interface, a new single bucket class was added that is utilized by the new interface. Changed all corresponding references from the old implementation to the new one</t>
  </si>
  <si>
    <t>It contains a deeper level of detail</t>
  </si>
  <si>
    <t>Added try-catch to ConnectController.java to print a message when connection fails. Added StubConnectionRepository class to establish connections. Added code for JUnit to do unit testing on the implemented class. It tests a change in the attempting the connection</t>
  </si>
  <si>
    <t>Comment 1 does not capture as much detail - it seems to be leaving out information that would useful to know</t>
  </si>
  <si>
    <t>Updated copyright year from 2012 to 2013.  Changed all methods to remove the final qualifier on parameters. Updated parameter checks from if-statement to API calls. Updated corresponding usage of methods</t>
  </si>
  <si>
    <t>Minor change removing final - it should be intuitive to understand the scope of changes when it's primarily removing a qualifier</t>
  </si>
  <si>
    <t>Modified header to give meaningful summary of the class. Documented code. Upgraded for-loop to use enhanced for-loop</t>
  </si>
  <si>
    <t>Mostly commenting code - the concise description summarizes better than a detailed summary of each feature that was documented</t>
  </si>
  <si>
    <t xml:space="preserve">Initial commit. Uploaded POM file with project information (meta data). Licensed Apache 2.0. Implemented  basic communication framework </t>
  </si>
  <si>
    <t>Gives insight to the implemented features. Comment 1 was is way too vague</t>
  </si>
  <si>
    <t>Score</t>
  </si>
  <si>
    <t>Acceptable</t>
  </si>
  <si>
    <t>Incorrect</t>
  </si>
  <si>
    <t>ORIGINAL</t>
  </si>
  <si>
    <t>AUTOMATIC</t>
  </si>
  <si>
    <t>BETTER?</t>
  </si>
  <si>
    <t>Missing Information</t>
  </si>
  <si>
    <t>Unnecessary information</t>
  </si>
  <si>
    <t>Readability/Understandability</t>
  </si>
  <si>
    <t xml:space="preserve">hum </t>
  </si>
  <si>
    <t>Original</t>
  </si>
  <si>
    <t>Automatic</t>
  </si>
  <si>
    <t>Likert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</si>
</sst>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charset val="1"/>
    </font>
    <font>
      <u/>
      <sz val="11"/>
      <color theme="10"/>
      <name val="Calibri"/>
      <family val="2"/>
      <scheme val="minor"/>
    </font>
    <font>
      <u/>
      <sz val="11"/>
      <color theme="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000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6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76">
    <xf numFmtId="0" fontId="0" fillId="0" borderId="0" xfId="0"/>
    <xf numFmtId="22" fontId="0" fillId="0" borderId="0" xfId="0" applyNumberFormat="1"/>
    <xf numFmtId="3" fontId="0" fillId="0" borderId="0" xfId="0" applyNumberFormat="1"/>
    <xf numFmtId="0" fontId="16" fillId="0" borderId="0" xfId="0" applyFont="1" applyAlignment="1">
      <alignment horizontal="center"/>
    </xf>
    <xf numFmtId="0" fontId="16" fillId="34" borderId="0" xfId="0" applyFont="1" applyFill="1" applyAlignment="1">
      <alignment horizont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applyBorder="1"/>
    <xf numFmtId="0" fontId="0" fillId="0" borderId="14" xfId="0" applyBorder="1"/>
    <xf numFmtId="0" fontId="16" fillId="35" borderId="0" xfId="0" applyFont="1" applyFill="1" applyAlignment="1">
      <alignment horizontal="center"/>
    </xf>
    <xf numFmtId="0" fontId="0" fillId="33" borderId="0" xfId="0" applyFill="1" applyAlignment="1">
      <alignment horizontal="center"/>
    </xf>
    <xf numFmtId="0" fontId="0" fillId="36" borderId="0" xfId="0" applyFill="1"/>
    <xf numFmtId="0" fontId="0" fillId="0" borderId="10"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34" borderId="12" xfId="0" applyFill="1" applyBorder="1" applyAlignment="1">
      <alignment horizontal="center"/>
    </xf>
    <xf numFmtId="0" fontId="0" fillId="0" borderId="20" xfId="0" applyBorder="1"/>
    <xf numFmtId="0" fontId="0" fillId="34" borderId="14" xfId="0" applyFill="1" applyBorder="1" applyAlignment="1">
      <alignment horizontal="center"/>
    </xf>
    <xf numFmtId="0" fontId="0" fillId="34" borderId="17" xfId="0" applyFill="1" applyBorder="1" applyAlignment="1">
      <alignment horizontal="center"/>
    </xf>
    <xf numFmtId="0" fontId="0" fillId="34" borderId="11" xfId="0" applyFill="1" applyBorder="1" applyAlignment="1">
      <alignment horizontal="center"/>
    </xf>
    <xf numFmtId="0" fontId="0" fillId="34" borderId="0" xfId="0" applyFill="1" applyBorder="1" applyAlignment="1">
      <alignment horizontal="center"/>
    </xf>
    <xf numFmtId="0" fontId="0" fillId="34" borderId="16" xfId="0" applyFill="1" applyBorder="1" applyAlignment="1">
      <alignment horizontal="center"/>
    </xf>
    <xf numFmtId="0" fontId="0" fillId="0" borderId="12" xfId="0" applyFill="1" applyBorder="1" applyAlignment="1">
      <alignment horizontal="center"/>
    </xf>
    <xf numFmtId="164" fontId="0" fillId="0" borderId="18" xfId="0" applyNumberFormat="1" applyFill="1" applyBorder="1" applyAlignment="1">
      <alignment horizontal="center"/>
    </xf>
    <xf numFmtId="164" fontId="0" fillId="34" borderId="19" xfId="0" applyNumberFormat="1" applyFill="1" applyBorder="1" applyAlignment="1">
      <alignment horizontal="center"/>
    </xf>
    <xf numFmtId="0" fontId="14" fillId="0" borderId="0" xfId="0" applyFont="1"/>
    <xf numFmtId="22" fontId="14" fillId="0" borderId="0" xfId="0" applyNumberFormat="1" applyFont="1"/>
    <xf numFmtId="0" fontId="14" fillId="0" borderId="13" xfId="0" applyFont="1" applyBorder="1"/>
    <xf numFmtId="0" fontId="14" fillId="0" borderId="0" xfId="0" applyFont="1" applyBorder="1"/>
    <xf numFmtId="0" fontId="14" fillId="0" borderId="14" xfId="0" applyFont="1" applyBorder="1"/>
    <xf numFmtId="3" fontId="14" fillId="0" borderId="0" xfId="0" applyNumberFormat="1" applyFont="1"/>
    <xf numFmtId="0" fontId="14" fillId="0" borderId="15" xfId="0" applyFont="1" applyBorder="1"/>
    <xf numFmtId="0" fontId="14" fillId="0" borderId="16" xfId="0" applyFont="1" applyBorder="1"/>
    <xf numFmtId="0" fontId="14" fillId="0" borderId="17" xfId="0" applyFont="1" applyBorder="1"/>
    <xf numFmtId="0" fontId="0" fillId="36" borderId="13" xfId="0" applyFill="1" applyBorder="1"/>
    <xf numFmtId="0" fontId="0" fillId="0" borderId="15" xfId="0" applyBorder="1"/>
    <xf numFmtId="0" fontId="0" fillId="0" borderId="0"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18" xfId="0" applyBorder="1"/>
    <xf numFmtId="0" fontId="0" fillId="0" borderId="19" xfId="0" applyBorder="1"/>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center"/>
    </xf>
    <xf numFmtId="0" fontId="16" fillId="0" borderId="10" xfId="0" applyFont="1" applyBorder="1"/>
    <xf numFmtId="0" fontId="16" fillId="0" borderId="11" xfId="0" applyFont="1" applyBorder="1"/>
    <xf numFmtId="0" fontId="16" fillId="0" borderId="12" xfId="0" applyFont="1" applyBorder="1"/>
    <xf numFmtId="0" fontId="16" fillId="0" borderId="0" xfId="0" applyFont="1" applyAlignment="1">
      <alignment horizontal="center" vertical="center"/>
    </xf>
    <xf numFmtId="0" fontId="16" fillId="0" borderId="0" xfId="0" applyFont="1" applyAlignment="1">
      <alignment horizontal="center" vertical="center" wrapText="1"/>
    </xf>
    <xf numFmtId="165" fontId="0" fillId="0" borderId="17" xfId="0" applyNumberFormat="1" applyBorder="1" applyAlignment="1">
      <alignment horizontal="center"/>
    </xf>
    <xf numFmtId="0" fontId="0" fillId="33" borderId="0" xfId="0" applyFill="1"/>
    <xf numFmtId="0" fontId="0" fillId="37" borderId="0" xfId="0" applyFill="1"/>
    <xf numFmtId="0" fontId="18" fillId="0" borderId="0" xfId="42" applyAlignment="1">
      <alignment horizontal="center"/>
    </xf>
    <xf numFmtId="0" fontId="0" fillId="36" borderId="0" xfId="0" applyFill="1" applyAlignment="1">
      <alignment horizontal="center"/>
    </xf>
    <xf numFmtId="164" fontId="0" fillId="0" borderId="12" xfId="0" applyNumberFormat="1" applyBorder="1" applyAlignment="1">
      <alignment horizontal="center"/>
    </xf>
    <xf numFmtId="164" fontId="0" fillId="0" borderId="14" xfId="0" applyNumberFormat="1" applyBorder="1" applyAlignment="1">
      <alignment horizontal="center"/>
    </xf>
    <xf numFmtId="164" fontId="0" fillId="0" borderId="17" xfId="0" applyNumberFormat="1" applyBorder="1" applyAlignment="1">
      <alignment horizontal="center"/>
    </xf>
    <xf numFmtId="0" fontId="0" fillId="0" borderId="11" xfId="0" applyBorder="1" applyAlignment="1">
      <alignment horizontal="center"/>
    </xf>
    <xf numFmtId="0" fontId="0" fillId="0" borderId="0" xfId="0" applyAlignment="1">
      <alignment horizontal="right"/>
    </xf>
    <xf numFmtId="0" fontId="0" fillId="0" borderId="0" xfId="0" applyFill="1"/>
    <xf numFmtId="0" fontId="0" fillId="0" borderId="0" xfId="0" applyFill="1" applyAlignment="1">
      <alignment horizontal="center"/>
    </xf>
    <xf numFmtId="0" fontId="0" fillId="0" borderId="10" xfId="0" applyBorder="1" applyAlignment="1">
      <alignment horizontal="centerContinuous" vertical="center"/>
    </xf>
    <xf numFmtId="0" fontId="0" fillId="0" borderId="12" xfId="0" applyBorder="1" applyAlignment="1">
      <alignment horizontal="centerContinuous" vertical="center"/>
    </xf>
    <xf numFmtId="0" fontId="18" fillId="37" borderId="0" xfId="42" applyFill="1" applyAlignment="1">
      <alignment horizontal="center"/>
    </xf>
    <xf numFmtId="9" fontId="0" fillId="34" borderId="12" xfId="0" applyNumberFormat="1" applyFill="1" applyBorder="1" applyAlignment="1">
      <alignment horizontal="center"/>
    </xf>
    <xf numFmtId="9" fontId="0" fillId="34" borderId="14" xfId="0" applyNumberFormat="1" applyFill="1" applyBorder="1" applyAlignment="1">
      <alignment horizontal="center"/>
    </xf>
    <xf numFmtId="9" fontId="0" fillId="34" borderId="17" xfId="0" applyNumberFormat="1" applyFill="1" applyBorder="1" applyAlignment="1">
      <alignment horizontal="center"/>
    </xf>
    <xf numFmtId="9" fontId="0" fillId="0" borderId="10" xfId="0" applyNumberFormat="1" applyBorder="1" applyAlignment="1">
      <alignment horizontal="center"/>
    </xf>
    <xf numFmtId="9" fontId="0" fillId="0" borderId="13" xfId="0" applyNumberFormat="1" applyBorder="1" applyAlignment="1">
      <alignment horizontal="center"/>
    </xf>
    <xf numFmtId="9" fontId="0" fillId="0" borderId="15" xfId="0" applyNumberFormat="1" applyBorder="1" applyAlignment="1">
      <alignment horizontal="center"/>
    </xf>
    <xf numFmtId="0" fontId="0" fillId="37" borderId="0" xfId="0" applyFill="1" applyBorder="1"/>
    <xf numFmtId="0" fontId="0" fillId="0" borderId="17" xfId="0" applyBorder="1"/>
  </cellXfs>
  <cellStyles count="6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F32"/>
  <sheetViews>
    <sheetView tabSelected="1" topLeftCell="FI1" workbookViewId="0">
      <selection activeCell="GZ19" sqref="GZ19"/>
    </sheetView>
  </sheetViews>
  <sheetFormatPr baseColWidth="10" defaultRowHeight="14" x14ac:dyDescent="0"/>
  <cols>
    <col min="6" max="6" width="13.6640625" bestFit="1" customWidth="1"/>
    <col min="7" max="7" width="11.6640625" bestFit="1" customWidth="1"/>
    <col min="8" max="9" width="15.83203125" bestFit="1" customWidth="1"/>
    <col min="10" max="14" width="11.6640625" bestFit="1" customWidth="1"/>
    <col min="23" max="23" width="11.6640625" bestFit="1" customWidth="1"/>
    <col min="75" max="75" width="11.5" bestFit="1" customWidth="1"/>
    <col min="85" max="85" width="11.5" bestFit="1" customWidth="1"/>
    <col min="264" max="264" width="11.83203125" bestFit="1" customWidth="1"/>
    <col min="526" max="526" width="11.6640625" bestFit="1" customWidth="1"/>
  </cols>
  <sheetData>
    <row r="1" spans="1:526">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s="5" t="s">
        <v>23</v>
      </c>
      <c r="Y1" s="6" t="s">
        <v>24</v>
      </c>
      <c r="Z1" s="6" t="s">
        <v>25</v>
      </c>
      <c r="AA1" s="6" t="s">
        <v>26</v>
      </c>
      <c r="AB1" s="6" t="s">
        <v>27</v>
      </c>
      <c r="AC1" s="6" t="s">
        <v>28</v>
      </c>
      <c r="AD1" s="6" t="s">
        <v>29</v>
      </c>
      <c r="AE1" s="6" t="s">
        <v>30</v>
      </c>
      <c r="AF1" s="6" t="s">
        <v>31</v>
      </c>
      <c r="AG1" s="7" t="s">
        <v>32</v>
      </c>
      <c r="AH1" s="5" t="s">
        <v>33</v>
      </c>
      <c r="AI1" s="6" t="s">
        <v>34</v>
      </c>
      <c r="AJ1" s="6" t="s">
        <v>35</v>
      </c>
      <c r="AK1" s="6" t="s">
        <v>36</v>
      </c>
      <c r="AL1" s="6" t="s">
        <v>37</v>
      </c>
      <c r="AM1" s="6" t="s">
        <v>38</v>
      </c>
      <c r="AN1" s="6" t="s">
        <v>39</v>
      </c>
      <c r="AO1" s="6" t="s">
        <v>40</v>
      </c>
      <c r="AP1" s="6" t="s">
        <v>41</v>
      </c>
      <c r="AQ1" s="7" t="s">
        <v>42</v>
      </c>
      <c r="AR1" s="5" t="s">
        <v>43</v>
      </c>
      <c r="AS1" s="6" t="s">
        <v>44</v>
      </c>
      <c r="AT1" s="6" t="s">
        <v>45</v>
      </c>
      <c r="AU1" s="6" t="s">
        <v>46</v>
      </c>
      <c r="AV1" s="6" t="s">
        <v>47</v>
      </c>
      <c r="AW1" s="6" t="s">
        <v>48</v>
      </c>
      <c r="AX1" s="6" t="s">
        <v>49</v>
      </c>
      <c r="AY1" s="6" t="s">
        <v>50</v>
      </c>
      <c r="AZ1" s="6" t="s">
        <v>51</v>
      </c>
      <c r="BA1" s="7" t="s">
        <v>52</v>
      </c>
      <c r="BB1" s="5" t="s">
        <v>53</v>
      </c>
      <c r="BC1" s="6" t="s">
        <v>54</v>
      </c>
      <c r="BD1" s="6" t="s">
        <v>55</v>
      </c>
      <c r="BE1" s="6" t="s">
        <v>56</v>
      </c>
      <c r="BF1" s="6" t="s">
        <v>57</v>
      </c>
      <c r="BG1" s="6" t="s">
        <v>58</v>
      </c>
      <c r="BH1" s="6" t="s">
        <v>59</v>
      </c>
      <c r="BI1" s="6" t="s">
        <v>60</v>
      </c>
      <c r="BJ1" s="6" t="s">
        <v>61</v>
      </c>
      <c r="BK1" s="7" t="s">
        <v>62</v>
      </c>
      <c r="BL1" s="5" t="s">
        <v>63</v>
      </c>
      <c r="BM1" s="6" t="s">
        <v>64</v>
      </c>
      <c r="BN1" s="6" t="s">
        <v>65</v>
      </c>
      <c r="BO1" s="6" t="s">
        <v>66</v>
      </c>
      <c r="BP1" s="6" t="s">
        <v>67</v>
      </c>
      <c r="BQ1" s="6" t="s">
        <v>68</v>
      </c>
      <c r="BR1" s="6" t="s">
        <v>69</v>
      </c>
      <c r="BS1" s="6" t="s">
        <v>70</v>
      </c>
      <c r="BT1" s="6" t="s">
        <v>71</v>
      </c>
      <c r="BU1" s="7" t="s">
        <v>72</v>
      </c>
      <c r="BV1" s="5" t="s">
        <v>73</v>
      </c>
      <c r="BW1" s="6" t="s">
        <v>74</v>
      </c>
      <c r="BX1" s="6" t="s">
        <v>75</v>
      </c>
      <c r="BY1" s="6" t="s">
        <v>76</v>
      </c>
      <c r="BZ1" s="6" t="s">
        <v>77</v>
      </c>
      <c r="CA1" s="6" t="s">
        <v>78</v>
      </c>
      <c r="CB1" s="6" t="s">
        <v>79</v>
      </c>
      <c r="CC1" s="6" t="s">
        <v>80</v>
      </c>
      <c r="CD1" s="6" t="s">
        <v>81</v>
      </c>
      <c r="CE1" s="7" t="s">
        <v>82</v>
      </c>
      <c r="CF1" s="5" t="s">
        <v>83</v>
      </c>
      <c r="CG1" s="6" t="s">
        <v>84</v>
      </c>
      <c r="CH1" s="6" t="s">
        <v>85</v>
      </c>
      <c r="CI1" s="6" t="s">
        <v>86</v>
      </c>
      <c r="CJ1" s="6" t="s">
        <v>87</v>
      </c>
      <c r="CK1" s="6" t="s">
        <v>88</v>
      </c>
      <c r="CL1" s="6" t="s">
        <v>89</v>
      </c>
      <c r="CM1" s="6" t="s">
        <v>90</v>
      </c>
      <c r="CN1" s="6" t="s">
        <v>91</v>
      </c>
      <c r="CO1" s="7" t="s">
        <v>92</v>
      </c>
      <c r="CP1" s="5" t="s">
        <v>93</v>
      </c>
      <c r="CQ1" s="6" t="s">
        <v>94</v>
      </c>
      <c r="CR1" s="6" t="s">
        <v>95</v>
      </c>
      <c r="CS1" s="6" t="s">
        <v>96</v>
      </c>
      <c r="CT1" s="6" t="s">
        <v>97</v>
      </c>
      <c r="CU1" s="6" t="s">
        <v>98</v>
      </c>
      <c r="CV1" s="6" t="s">
        <v>99</v>
      </c>
      <c r="CW1" s="6" t="s">
        <v>100</v>
      </c>
      <c r="CX1" s="6" t="s">
        <v>101</v>
      </c>
      <c r="CY1" s="7" t="s">
        <v>102</v>
      </c>
      <c r="CZ1" s="5" t="s">
        <v>103</v>
      </c>
      <c r="DA1" s="6" t="s">
        <v>104</v>
      </c>
      <c r="DB1" s="6" t="s">
        <v>105</v>
      </c>
      <c r="DC1" s="6" t="s">
        <v>106</v>
      </c>
      <c r="DD1" s="6" t="s">
        <v>107</v>
      </c>
      <c r="DE1" s="6" t="s">
        <v>108</v>
      </c>
      <c r="DF1" s="6" t="s">
        <v>109</v>
      </c>
      <c r="DG1" s="6" t="s">
        <v>110</v>
      </c>
      <c r="DH1" s="6" t="s">
        <v>111</v>
      </c>
      <c r="DI1" s="7" t="s">
        <v>112</v>
      </c>
      <c r="DJ1" s="5" t="s">
        <v>113</v>
      </c>
      <c r="DK1" s="6" t="s">
        <v>114</v>
      </c>
      <c r="DL1" s="6" t="s">
        <v>115</v>
      </c>
      <c r="DM1" s="6" t="s">
        <v>116</v>
      </c>
      <c r="DN1" s="6" t="s">
        <v>117</v>
      </c>
      <c r="DO1" s="6" t="s">
        <v>118</v>
      </c>
      <c r="DP1" s="6" t="s">
        <v>119</v>
      </c>
      <c r="DQ1" s="6" t="s">
        <v>120</v>
      </c>
      <c r="DR1" s="6" t="s">
        <v>121</v>
      </c>
      <c r="DS1" s="7" t="s">
        <v>122</v>
      </c>
      <c r="DT1" s="5" t="s">
        <v>123</v>
      </c>
      <c r="DU1" s="6" t="s">
        <v>124</v>
      </c>
      <c r="DV1" s="6" t="s">
        <v>125</v>
      </c>
      <c r="DW1" s="6" t="s">
        <v>126</v>
      </c>
      <c r="DX1" s="6" t="s">
        <v>127</v>
      </c>
      <c r="DY1" s="6" t="s">
        <v>128</v>
      </c>
      <c r="DZ1" s="6" t="s">
        <v>129</v>
      </c>
      <c r="EA1" s="6" t="s">
        <v>130</v>
      </c>
      <c r="EB1" s="6" t="s">
        <v>131</v>
      </c>
      <c r="EC1" s="7" t="s">
        <v>132</v>
      </c>
      <c r="ED1" s="5" t="s">
        <v>133</v>
      </c>
      <c r="EE1" s="6" t="s">
        <v>134</v>
      </c>
      <c r="EF1" s="6" t="s">
        <v>135</v>
      </c>
      <c r="EG1" s="6" t="s">
        <v>136</v>
      </c>
      <c r="EH1" s="6" t="s">
        <v>137</v>
      </c>
      <c r="EI1" s="6" t="s">
        <v>138</v>
      </c>
      <c r="EJ1" s="6" t="s">
        <v>139</v>
      </c>
      <c r="EK1" s="6" t="s">
        <v>140</v>
      </c>
      <c r="EL1" s="6" t="s">
        <v>141</v>
      </c>
      <c r="EM1" s="7" t="s">
        <v>142</v>
      </c>
      <c r="EN1" s="5" t="s">
        <v>143</v>
      </c>
      <c r="EO1" s="6" t="s">
        <v>144</v>
      </c>
      <c r="EP1" s="6" t="s">
        <v>145</v>
      </c>
      <c r="EQ1" s="6" t="s">
        <v>146</v>
      </c>
      <c r="ER1" s="6" t="s">
        <v>147</v>
      </c>
      <c r="ES1" s="6" t="s">
        <v>148</v>
      </c>
      <c r="ET1" s="6" t="s">
        <v>149</v>
      </c>
      <c r="EU1" s="6" t="s">
        <v>150</v>
      </c>
      <c r="EV1" s="6" t="s">
        <v>151</v>
      </c>
      <c r="EW1" s="7" t="s">
        <v>152</v>
      </c>
      <c r="EX1" s="5" t="s">
        <v>153</v>
      </c>
      <c r="EY1" s="6" t="s">
        <v>154</v>
      </c>
      <c r="EZ1" s="6" t="s">
        <v>155</v>
      </c>
      <c r="FA1" s="6" t="s">
        <v>156</v>
      </c>
      <c r="FB1" s="6" t="s">
        <v>157</v>
      </c>
      <c r="FC1" s="6" t="s">
        <v>158</v>
      </c>
      <c r="FD1" s="6" t="s">
        <v>159</v>
      </c>
      <c r="FE1" s="6" t="s">
        <v>160</v>
      </c>
      <c r="FF1" s="6" t="s">
        <v>161</v>
      </c>
      <c r="FG1" s="7" t="s">
        <v>162</v>
      </c>
      <c r="FH1" s="5" t="s">
        <v>163</v>
      </c>
      <c r="FI1" s="6" t="s">
        <v>164</v>
      </c>
      <c r="FJ1" s="6" t="s">
        <v>165</v>
      </c>
      <c r="FK1" s="6" t="s">
        <v>166</v>
      </c>
      <c r="FL1" s="6" t="s">
        <v>167</v>
      </c>
      <c r="FM1" s="6" t="s">
        <v>168</v>
      </c>
      <c r="FN1" s="6" t="s">
        <v>169</v>
      </c>
      <c r="FO1" s="6" t="s">
        <v>170</v>
      </c>
      <c r="FP1" s="6" t="s">
        <v>171</v>
      </c>
      <c r="FQ1" s="7" t="s">
        <v>172</v>
      </c>
      <c r="FR1" s="5" t="s">
        <v>173</v>
      </c>
      <c r="FS1" s="6" t="s">
        <v>174</v>
      </c>
      <c r="FT1" s="6" t="s">
        <v>175</v>
      </c>
      <c r="FU1" s="6" t="s">
        <v>176</v>
      </c>
      <c r="FV1" s="6" t="s">
        <v>177</v>
      </c>
      <c r="FW1" s="6" t="s">
        <v>178</v>
      </c>
      <c r="FX1" s="6" t="s">
        <v>179</v>
      </c>
      <c r="FY1" s="6" t="s">
        <v>180</v>
      </c>
      <c r="FZ1" s="6" t="s">
        <v>181</v>
      </c>
      <c r="GA1" s="7" t="s">
        <v>182</v>
      </c>
      <c r="GB1" s="5" t="s">
        <v>183</v>
      </c>
      <c r="GC1" s="6" t="s">
        <v>184</v>
      </c>
      <c r="GD1" s="6" t="s">
        <v>185</v>
      </c>
      <c r="GE1" s="6" t="s">
        <v>186</v>
      </c>
      <c r="GF1" s="6" t="s">
        <v>187</v>
      </c>
      <c r="GG1" s="6" t="s">
        <v>188</v>
      </c>
      <c r="GH1" s="6" t="s">
        <v>189</v>
      </c>
      <c r="GI1" s="6" t="s">
        <v>190</v>
      </c>
      <c r="GJ1" s="6" t="s">
        <v>191</v>
      </c>
      <c r="GK1" s="7" t="s">
        <v>192</v>
      </c>
      <c r="GL1" s="5" t="s">
        <v>193</v>
      </c>
      <c r="GM1" s="6" t="s">
        <v>194</v>
      </c>
      <c r="GN1" s="6" t="s">
        <v>195</v>
      </c>
      <c r="GO1" s="6" t="s">
        <v>196</v>
      </c>
      <c r="GP1" s="6" t="s">
        <v>197</v>
      </c>
      <c r="GQ1" s="6" t="s">
        <v>198</v>
      </c>
      <c r="GR1" s="6" t="s">
        <v>199</v>
      </c>
      <c r="GS1" s="6" t="s">
        <v>200</v>
      </c>
      <c r="GT1" s="6" t="s">
        <v>201</v>
      </c>
      <c r="GU1" s="7" t="s">
        <v>202</v>
      </c>
      <c r="GV1" s="5" t="s">
        <v>203</v>
      </c>
      <c r="GW1" s="6" t="s">
        <v>204</v>
      </c>
      <c r="GX1" s="6" t="s">
        <v>205</v>
      </c>
      <c r="GY1" s="6" t="s">
        <v>206</v>
      </c>
      <c r="GZ1" s="6" t="s">
        <v>207</v>
      </c>
      <c r="HA1" s="6" t="s">
        <v>208</v>
      </c>
      <c r="HB1" s="6" t="s">
        <v>209</v>
      </c>
      <c r="HC1" s="6" t="s">
        <v>210</v>
      </c>
      <c r="HD1" s="6" t="s">
        <v>211</v>
      </c>
      <c r="HE1" s="7" t="s">
        <v>212</v>
      </c>
      <c r="HF1" s="5" t="s">
        <v>213</v>
      </c>
      <c r="HG1" s="6" t="s">
        <v>214</v>
      </c>
      <c r="HH1" s="6" t="s">
        <v>215</v>
      </c>
      <c r="HI1" s="6" t="s">
        <v>216</v>
      </c>
      <c r="HJ1" s="6" t="s">
        <v>217</v>
      </c>
      <c r="HK1" s="6" t="s">
        <v>218</v>
      </c>
      <c r="HL1" s="6" t="s">
        <v>219</v>
      </c>
      <c r="HM1" s="6" t="s">
        <v>220</v>
      </c>
      <c r="HN1" s="6" t="s">
        <v>221</v>
      </c>
      <c r="HO1" s="7" t="s">
        <v>222</v>
      </c>
      <c r="HP1" s="5" t="s">
        <v>223</v>
      </c>
      <c r="HQ1" s="6" t="s">
        <v>224</v>
      </c>
      <c r="HR1" s="6" t="s">
        <v>225</v>
      </c>
      <c r="HS1" s="6" t="s">
        <v>226</v>
      </c>
      <c r="HT1" s="6" t="s">
        <v>227</v>
      </c>
      <c r="HU1" s="6" t="s">
        <v>228</v>
      </c>
      <c r="HV1" s="6" t="s">
        <v>229</v>
      </c>
      <c r="HW1" s="6" t="s">
        <v>230</v>
      </c>
      <c r="HX1" s="6" t="s">
        <v>231</v>
      </c>
      <c r="HY1" s="7" t="s">
        <v>232</v>
      </c>
      <c r="HZ1" s="5" t="s">
        <v>233</v>
      </c>
      <c r="IA1" s="6" t="s">
        <v>234</v>
      </c>
      <c r="IB1" s="6" t="s">
        <v>235</v>
      </c>
      <c r="IC1" s="6" t="s">
        <v>236</v>
      </c>
      <c r="ID1" s="6" t="s">
        <v>237</v>
      </c>
      <c r="IE1" s="6" t="s">
        <v>238</v>
      </c>
      <c r="IF1" s="6" t="s">
        <v>239</v>
      </c>
      <c r="IG1" s="6" t="s">
        <v>240</v>
      </c>
      <c r="IH1" s="6" t="s">
        <v>241</v>
      </c>
      <c r="II1" s="7" t="s">
        <v>242</v>
      </c>
      <c r="IJ1" s="5" t="s">
        <v>243</v>
      </c>
      <c r="IK1" s="6" t="s">
        <v>244</v>
      </c>
      <c r="IL1" s="6" t="s">
        <v>245</v>
      </c>
      <c r="IM1" s="6" t="s">
        <v>246</v>
      </c>
      <c r="IN1" s="6" t="s">
        <v>247</v>
      </c>
      <c r="IO1" s="6" t="s">
        <v>248</v>
      </c>
      <c r="IP1" s="6" t="s">
        <v>249</v>
      </c>
      <c r="IQ1" s="6" t="s">
        <v>250</v>
      </c>
      <c r="IR1" s="6" t="s">
        <v>251</v>
      </c>
      <c r="IS1" s="7" t="s">
        <v>252</v>
      </c>
      <c r="IT1" s="5" t="s">
        <v>253</v>
      </c>
      <c r="IU1" s="6" t="s">
        <v>254</v>
      </c>
      <c r="IV1" s="6" t="s">
        <v>255</v>
      </c>
      <c r="IW1" s="6" t="s">
        <v>256</v>
      </c>
      <c r="IX1" s="6" t="s">
        <v>257</v>
      </c>
      <c r="IY1" s="6" t="s">
        <v>258</v>
      </c>
      <c r="IZ1" s="6" t="s">
        <v>259</v>
      </c>
      <c r="JA1" s="6" t="s">
        <v>260</v>
      </c>
      <c r="JB1" s="6" t="s">
        <v>261</v>
      </c>
      <c r="JC1" s="7" t="s">
        <v>262</v>
      </c>
      <c r="JD1" s="5" t="s">
        <v>263</v>
      </c>
      <c r="JE1" s="6" t="s">
        <v>264</v>
      </c>
      <c r="JF1" s="6" t="s">
        <v>265</v>
      </c>
      <c r="JG1" s="6" t="s">
        <v>266</v>
      </c>
      <c r="JH1" s="6" t="s">
        <v>267</v>
      </c>
      <c r="JI1" s="6" t="s">
        <v>268</v>
      </c>
      <c r="JJ1" s="6" t="s">
        <v>269</v>
      </c>
      <c r="JK1" s="6" t="s">
        <v>270</v>
      </c>
      <c r="JL1" s="6" t="s">
        <v>271</v>
      </c>
      <c r="JM1" s="7" t="s">
        <v>272</v>
      </c>
      <c r="JN1" s="5" t="s">
        <v>273</v>
      </c>
      <c r="JO1" s="6" t="s">
        <v>274</v>
      </c>
      <c r="JP1" s="6" t="s">
        <v>275</v>
      </c>
      <c r="JQ1" s="6" t="s">
        <v>276</v>
      </c>
      <c r="JR1" s="6" t="s">
        <v>277</v>
      </c>
      <c r="JS1" s="6" t="s">
        <v>278</v>
      </c>
      <c r="JT1" s="6" t="s">
        <v>279</v>
      </c>
      <c r="JU1" s="6" t="s">
        <v>280</v>
      </c>
      <c r="JV1" s="6" t="s">
        <v>281</v>
      </c>
      <c r="JW1" s="7" t="s">
        <v>282</v>
      </c>
      <c r="JX1" s="5" t="s">
        <v>283</v>
      </c>
      <c r="JY1" s="6" t="s">
        <v>284</v>
      </c>
      <c r="JZ1" s="6" t="s">
        <v>285</v>
      </c>
      <c r="KA1" s="6" t="s">
        <v>286</v>
      </c>
      <c r="KB1" s="6" t="s">
        <v>287</v>
      </c>
      <c r="KC1" s="6" t="s">
        <v>288</v>
      </c>
      <c r="KD1" s="6" t="s">
        <v>289</v>
      </c>
      <c r="KE1" s="6" t="s">
        <v>290</v>
      </c>
      <c r="KF1" s="6" t="s">
        <v>291</v>
      </c>
      <c r="KG1" s="7" t="s">
        <v>292</v>
      </c>
      <c r="KH1" s="5" t="s">
        <v>293</v>
      </c>
      <c r="KI1" s="6" t="s">
        <v>294</v>
      </c>
      <c r="KJ1" s="6" t="s">
        <v>295</v>
      </c>
      <c r="KK1" s="6" t="s">
        <v>296</v>
      </c>
      <c r="KL1" s="6" t="s">
        <v>297</v>
      </c>
      <c r="KM1" s="6" t="s">
        <v>298</v>
      </c>
      <c r="KN1" s="6" t="s">
        <v>299</v>
      </c>
      <c r="KO1" s="6" t="s">
        <v>300</v>
      </c>
      <c r="KP1" s="6" t="s">
        <v>301</v>
      </c>
      <c r="KQ1" s="7" t="s">
        <v>302</v>
      </c>
      <c r="KR1" s="5" t="s">
        <v>303</v>
      </c>
      <c r="KS1" s="6" t="s">
        <v>304</v>
      </c>
      <c r="KT1" s="6" t="s">
        <v>305</v>
      </c>
      <c r="KU1" s="6" t="s">
        <v>306</v>
      </c>
      <c r="KV1" s="6" t="s">
        <v>307</v>
      </c>
      <c r="KW1" s="6" t="s">
        <v>308</v>
      </c>
      <c r="KX1" s="6" t="s">
        <v>309</v>
      </c>
      <c r="KY1" s="6" t="s">
        <v>310</v>
      </c>
      <c r="KZ1" s="6" t="s">
        <v>311</v>
      </c>
      <c r="LA1" s="7" t="s">
        <v>312</v>
      </c>
      <c r="LB1" s="5" t="s">
        <v>313</v>
      </c>
      <c r="LC1" s="6" t="s">
        <v>314</v>
      </c>
      <c r="LD1" s="6" t="s">
        <v>315</v>
      </c>
      <c r="LE1" s="6" t="s">
        <v>316</v>
      </c>
      <c r="LF1" s="6" t="s">
        <v>317</v>
      </c>
      <c r="LG1" s="6" t="s">
        <v>318</v>
      </c>
      <c r="LH1" s="6" t="s">
        <v>319</v>
      </c>
      <c r="LI1" s="6" t="s">
        <v>320</v>
      </c>
      <c r="LJ1" s="6" t="s">
        <v>321</v>
      </c>
      <c r="LK1" s="7" t="s">
        <v>322</v>
      </c>
      <c r="LL1" s="5" t="s">
        <v>323</v>
      </c>
      <c r="LM1" s="6" t="s">
        <v>324</v>
      </c>
      <c r="LN1" s="6" t="s">
        <v>325</v>
      </c>
      <c r="LO1" s="6" t="s">
        <v>326</v>
      </c>
      <c r="LP1" s="6" t="s">
        <v>327</v>
      </c>
      <c r="LQ1" s="6" t="s">
        <v>328</v>
      </c>
      <c r="LR1" s="6" t="s">
        <v>329</v>
      </c>
      <c r="LS1" s="6" t="s">
        <v>330</v>
      </c>
      <c r="LT1" s="6" t="s">
        <v>331</v>
      </c>
      <c r="LU1" s="7" t="s">
        <v>332</v>
      </c>
      <c r="LV1" s="5" t="s">
        <v>333</v>
      </c>
      <c r="LW1" s="6" t="s">
        <v>334</v>
      </c>
      <c r="LX1" s="6" t="s">
        <v>335</v>
      </c>
      <c r="LY1" s="6" t="s">
        <v>336</v>
      </c>
      <c r="LZ1" s="6" t="s">
        <v>337</v>
      </c>
      <c r="MA1" s="6" t="s">
        <v>338</v>
      </c>
      <c r="MB1" s="6" t="s">
        <v>339</v>
      </c>
      <c r="MC1" s="6" t="s">
        <v>340</v>
      </c>
      <c r="MD1" s="6" t="s">
        <v>341</v>
      </c>
      <c r="ME1" s="7" t="s">
        <v>342</v>
      </c>
      <c r="MF1" s="5" t="s">
        <v>343</v>
      </c>
      <c r="MG1" s="6" t="s">
        <v>344</v>
      </c>
      <c r="MH1" s="6" t="s">
        <v>345</v>
      </c>
      <c r="MI1" s="6" t="s">
        <v>346</v>
      </c>
      <c r="MJ1" s="6" t="s">
        <v>347</v>
      </c>
      <c r="MK1" s="6" t="s">
        <v>348</v>
      </c>
      <c r="ML1" s="6" t="s">
        <v>349</v>
      </c>
      <c r="MM1" s="6" t="s">
        <v>350</v>
      </c>
      <c r="MN1" s="6" t="s">
        <v>351</v>
      </c>
      <c r="MO1" s="7" t="s">
        <v>352</v>
      </c>
      <c r="MP1" s="5" t="s">
        <v>353</v>
      </c>
      <c r="MQ1" s="6" t="s">
        <v>354</v>
      </c>
      <c r="MR1" s="6" t="s">
        <v>355</v>
      </c>
      <c r="MS1" s="6" t="s">
        <v>356</v>
      </c>
      <c r="MT1" s="6" t="s">
        <v>357</v>
      </c>
      <c r="MU1" s="6" t="s">
        <v>358</v>
      </c>
      <c r="MV1" s="6" t="s">
        <v>359</v>
      </c>
      <c r="MW1" s="6" t="s">
        <v>360</v>
      </c>
      <c r="MX1" s="6" t="s">
        <v>361</v>
      </c>
      <c r="MY1" s="7" t="s">
        <v>362</v>
      </c>
      <c r="MZ1" s="5" t="s">
        <v>363</v>
      </c>
      <c r="NA1" s="6" t="s">
        <v>364</v>
      </c>
      <c r="NB1" s="6" t="s">
        <v>365</v>
      </c>
      <c r="NC1" s="6" t="s">
        <v>366</v>
      </c>
      <c r="ND1" s="6" t="s">
        <v>367</v>
      </c>
      <c r="NE1" s="6" t="s">
        <v>368</v>
      </c>
      <c r="NF1" s="6" t="s">
        <v>369</v>
      </c>
      <c r="NG1" s="6" t="s">
        <v>370</v>
      </c>
      <c r="NH1" s="6" t="s">
        <v>371</v>
      </c>
      <c r="NI1" s="7" t="s">
        <v>372</v>
      </c>
      <c r="NJ1" s="5" t="s">
        <v>373</v>
      </c>
      <c r="NK1" s="6" t="s">
        <v>374</v>
      </c>
      <c r="NL1" s="6" t="s">
        <v>375</v>
      </c>
      <c r="NM1" s="6" t="s">
        <v>376</v>
      </c>
      <c r="NN1" s="6" t="s">
        <v>377</v>
      </c>
      <c r="NO1" s="6" t="s">
        <v>378</v>
      </c>
      <c r="NP1" s="6" t="s">
        <v>379</v>
      </c>
      <c r="NQ1" s="6" t="s">
        <v>380</v>
      </c>
      <c r="NR1" s="6" t="s">
        <v>381</v>
      </c>
      <c r="NS1" s="7" t="s">
        <v>382</v>
      </c>
      <c r="NT1" s="5" t="s">
        <v>383</v>
      </c>
      <c r="NU1" s="6" t="s">
        <v>384</v>
      </c>
      <c r="NV1" s="6" t="s">
        <v>385</v>
      </c>
      <c r="NW1" s="6" t="s">
        <v>386</v>
      </c>
      <c r="NX1" s="6" t="s">
        <v>387</v>
      </c>
      <c r="NY1" s="6" t="s">
        <v>388</v>
      </c>
      <c r="NZ1" s="6" t="s">
        <v>389</v>
      </c>
      <c r="OA1" s="6" t="s">
        <v>390</v>
      </c>
      <c r="OB1" s="6" t="s">
        <v>391</v>
      </c>
      <c r="OC1" s="7" t="s">
        <v>392</v>
      </c>
      <c r="OD1" s="5" t="s">
        <v>393</v>
      </c>
      <c r="OE1" s="6" t="s">
        <v>394</v>
      </c>
      <c r="OF1" s="6" t="s">
        <v>395</v>
      </c>
      <c r="OG1" s="6" t="s">
        <v>396</v>
      </c>
      <c r="OH1" s="6" t="s">
        <v>397</v>
      </c>
      <c r="OI1" s="6" t="s">
        <v>398</v>
      </c>
      <c r="OJ1" s="6" t="s">
        <v>399</v>
      </c>
      <c r="OK1" s="6" t="s">
        <v>400</v>
      </c>
      <c r="OL1" s="6" t="s">
        <v>401</v>
      </c>
      <c r="OM1" s="7" t="s">
        <v>402</v>
      </c>
      <c r="ON1" s="5" t="s">
        <v>403</v>
      </c>
      <c r="OO1" s="6" t="s">
        <v>404</v>
      </c>
      <c r="OP1" s="6" t="s">
        <v>405</v>
      </c>
      <c r="OQ1" s="6" t="s">
        <v>406</v>
      </c>
      <c r="OR1" s="6" t="s">
        <v>407</v>
      </c>
      <c r="OS1" s="6" t="s">
        <v>408</v>
      </c>
      <c r="OT1" s="6" t="s">
        <v>409</v>
      </c>
      <c r="OU1" s="6" t="s">
        <v>410</v>
      </c>
      <c r="OV1" s="6" t="s">
        <v>411</v>
      </c>
      <c r="OW1" s="7" t="s">
        <v>412</v>
      </c>
      <c r="OX1" s="5" t="s">
        <v>413</v>
      </c>
      <c r="OY1" s="6" t="s">
        <v>414</v>
      </c>
      <c r="OZ1" s="6" t="s">
        <v>415</v>
      </c>
      <c r="PA1" s="6" t="s">
        <v>416</v>
      </c>
      <c r="PB1" s="6" t="s">
        <v>417</v>
      </c>
      <c r="PC1" s="6" t="s">
        <v>418</v>
      </c>
      <c r="PD1" s="6" t="s">
        <v>419</v>
      </c>
      <c r="PE1" s="6" t="s">
        <v>420</v>
      </c>
      <c r="PF1" s="6" t="s">
        <v>421</v>
      </c>
      <c r="PG1" s="7" t="s">
        <v>422</v>
      </c>
      <c r="PH1" s="5" t="s">
        <v>423</v>
      </c>
      <c r="PI1" s="6" t="s">
        <v>424</v>
      </c>
      <c r="PJ1" s="6" t="s">
        <v>425</v>
      </c>
      <c r="PK1" s="6" t="s">
        <v>426</v>
      </c>
      <c r="PL1" s="6" t="s">
        <v>427</v>
      </c>
      <c r="PM1" s="6" t="s">
        <v>428</v>
      </c>
      <c r="PN1" s="6" t="s">
        <v>429</v>
      </c>
      <c r="PO1" s="6" t="s">
        <v>430</v>
      </c>
      <c r="PP1" s="6" t="s">
        <v>431</v>
      </c>
      <c r="PQ1" s="7" t="s">
        <v>432</v>
      </c>
      <c r="PR1" s="5" t="s">
        <v>433</v>
      </c>
      <c r="PS1" s="6" t="s">
        <v>434</v>
      </c>
      <c r="PT1" s="6" t="s">
        <v>435</v>
      </c>
      <c r="PU1" s="6" t="s">
        <v>436</v>
      </c>
      <c r="PV1" s="6" t="s">
        <v>437</v>
      </c>
      <c r="PW1" s="6" t="s">
        <v>438</v>
      </c>
      <c r="PX1" s="6" t="s">
        <v>439</v>
      </c>
      <c r="PY1" s="6" t="s">
        <v>440</v>
      </c>
      <c r="PZ1" s="6" t="s">
        <v>441</v>
      </c>
      <c r="QA1" s="7" t="s">
        <v>442</v>
      </c>
      <c r="QB1" s="5" t="s">
        <v>443</v>
      </c>
      <c r="QC1" s="6" t="s">
        <v>444</v>
      </c>
      <c r="QD1" s="6" t="s">
        <v>445</v>
      </c>
      <c r="QE1" s="6" t="s">
        <v>446</v>
      </c>
      <c r="QF1" s="6" t="s">
        <v>447</v>
      </c>
      <c r="QG1" s="6" t="s">
        <v>448</v>
      </c>
      <c r="QH1" s="6" t="s">
        <v>449</v>
      </c>
      <c r="QI1" s="6" t="s">
        <v>450</v>
      </c>
      <c r="QJ1" s="6" t="s">
        <v>451</v>
      </c>
      <c r="QK1" s="7" t="s">
        <v>452</v>
      </c>
      <c r="QL1" s="5" t="s">
        <v>453</v>
      </c>
      <c r="QM1" s="6" t="s">
        <v>454</v>
      </c>
      <c r="QN1" s="6" t="s">
        <v>455</v>
      </c>
      <c r="QO1" s="6" t="s">
        <v>456</v>
      </c>
      <c r="QP1" s="6" t="s">
        <v>457</v>
      </c>
      <c r="QQ1" s="6" t="s">
        <v>458</v>
      </c>
      <c r="QR1" s="6" t="s">
        <v>459</v>
      </c>
      <c r="QS1" s="6" t="s">
        <v>460</v>
      </c>
      <c r="QT1" s="6" t="s">
        <v>461</v>
      </c>
      <c r="QU1" s="7" t="s">
        <v>462</v>
      </c>
      <c r="QV1" s="5" t="s">
        <v>463</v>
      </c>
      <c r="QW1" s="6" t="s">
        <v>464</v>
      </c>
      <c r="QX1" s="6" t="s">
        <v>465</v>
      </c>
      <c r="QY1" s="6" t="s">
        <v>466</v>
      </c>
      <c r="QZ1" s="6" t="s">
        <v>467</v>
      </c>
      <c r="RA1" s="6" t="s">
        <v>468</v>
      </c>
      <c r="RB1" s="6" t="s">
        <v>469</v>
      </c>
      <c r="RC1" s="6" t="s">
        <v>470</v>
      </c>
      <c r="RD1" s="6" t="s">
        <v>471</v>
      </c>
      <c r="RE1" s="7" t="s">
        <v>472</v>
      </c>
      <c r="RF1" s="5" t="s">
        <v>473</v>
      </c>
      <c r="RG1" s="6" t="s">
        <v>474</v>
      </c>
      <c r="RH1" s="6" t="s">
        <v>475</v>
      </c>
      <c r="RI1" s="6" t="s">
        <v>476</v>
      </c>
      <c r="RJ1" s="6" t="s">
        <v>477</v>
      </c>
      <c r="RK1" s="6" t="s">
        <v>478</v>
      </c>
      <c r="RL1" s="6" t="s">
        <v>479</v>
      </c>
      <c r="RM1" s="6" t="s">
        <v>480</v>
      </c>
      <c r="RN1" s="6" t="s">
        <v>481</v>
      </c>
      <c r="RO1" s="7" t="s">
        <v>482</v>
      </c>
      <c r="RP1" s="5" t="s">
        <v>483</v>
      </c>
      <c r="RQ1" s="6" t="s">
        <v>484</v>
      </c>
      <c r="RR1" s="6" t="s">
        <v>485</v>
      </c>
      <c r="RS1" s="6" t="s">
        <v>486</v>
      </c>
      <c r="RT1" s="6" t="s">
        <v>487</v>
      </c>
      <c r="RU1" s="6" t="s">
        <v>488</v>
      </c>
      <c r="RV1" s="6" t="s">
        <v>489</v>
      </c>
      <c r="RW1" s="6" t="s">
        <v>490</v>
      </c>
      <c r="RX1" s="6" t="s">
        <v>491</v>
      </c>
      <c r="RY1" s="7" t="s">
        <v>492</v>
      </c>
      <c r="RZ1" s="5" t="s">
        <v>493</v>
      </c>
      <c r="SA1" s="6" t="s">
        <v>494</v>
      </c>
      <c r="SB1" s="6" t="s">
        <v>495</v>
      </c>
      <c r="SC1" s="6" t="s">
        <v>496</v>
      </c>
      <c r="SD1" s="6" t="s">
        <v>497</v>
      </c>
      <c r="SE1" s="6" t="s">
        <v>498</v>
      </c>
      <c r="SF1" s="6" t="s">
        <v>499</v>
      </c>
      <c r="SG1" s="6" t="s">
        <v>500</v>
      </c>
      <c r="SH1" s="6" t="s">
        <v>501</v>
      </c>
      <c r="SI1" s="7" t="s">
        <v>502</v>
      </c>
      <c r="SJ1" s="5" t="s">
        <v>503</v>
      </c>
      <c r="SK1" s="6" t="s">
        <v>504</v>
      </c>
      <c r="SL1" s="6" t="s">
        <v>505</v>
      </c>
      <c r="SM1" s="6" t="s">
        <v>506</v>
      </c>
      <c r="SN1" s="6" t="s">
        <v>507</v>
      </c>
      <c r="SO1" s="6" t="s">
        <v>508</v>
      </c>
      <c r="SP1" s="6" t="s">
        <v>509</v>
      </c>
      <c r="SQ1" s="6" t="s">
        <v>510</v>
      </c>
      <c r="SR1" s="6" t="s">
        <v>511</v>
      </c>
      <c r="SS1" s="7" t="s">
        <v>512</v>
      </c>
      <c r="ST1" s="5" t="s">
        <v>513</v>
      </c>
      <c r="SU1" s="6" t="s">
        <v>514</v>
      </c>
      <c r="SV1" s="6" t="s">
        <v>515</v>
      </c>
      <c r="SW1" s="6" t="s">
        <v>516</v>
      </c>
      <c r="SX1" s="6" t="s">
        <v>517</v>
      </c>
      <c r="SY1" s="6" t="s">
        <v>518</v>
      </c>
      <c r="SZ1" s="6" t="s">
        <v>519</v>
      </c>
      <c r="TA1" s="6" t="s">
        <v>520</v>
      </c>
      <c r="TB1" s="6" t="s">
        <v>521</v>
      </c>
      <c r="TC1" s="7" t="s">
        <v>13</v>
      </c>
      <c r="TD1" t="s">
        <v>522</v>
      </c>
      <c r="TE1" t="s">
        <v>523</v>
      </c>
      <c r="TF1" t="s">
        <v>524</v>
      </c>
    </row>
    <row r="2" spans="1:526">
      <c r="A2" t="s">
        <v>525</v>
      </c>
      <c r="B2" t="s">
        <v>526</v>
      </c>
      <c r="C2" t="s">
        <v>527</v>
      </c>
      <c r="D2" t="s">
        <v>528</v>
      </c>
      <c r="E2" t="s">
        <v>529</v>
      </c>
      <c r="F2" t="s">
        <v>530</v>
      </c>
      <c r="G2" t="s">
        <v>531</v>
      </c>
      <c r="H2" t="s">
        <v>532</v>
      </c>
      <c r="I2" t="s">
        <v>533</v>
      </c>
      <c r="J2" t="s">
        <v>534</v>
      </c>
      <c r="K2" t="s">
        <v>535</v>
      </c>
      <c r="L2" t="s">
        <v>536</v>
      </c>
      <c r="M2" t="s">
        <v>537</v>
      </c>
      <c r="N2" t="s">
        <v>538</v>
      </c>
      <c r="O2" t="s">
        <v>539</v>
      </c>
      <c r="P2" t="s">
        <v>540</v>
      </c>
      <c r="Q2" t="s">
        <v>541</v>
      </c>
      <c r="R2" t="s">
        <v>542</v>
      </c>
      <c r="S2" t="s">
        <v>543</v>
      </c>
      <c r="T2" t="s">
        <v>544</v>
      </c>
      <c r="U2" t="s">
        <v>545</v>
      </c>
      <c r="V2" t="s">
        <v>546</v>
      </c>
      <c r="W2" t="s">
        <v>547</v>
      </c>
      <c r="X2" s="8" t="s">
        <v>548</v>
      </c>
      <c r="Y2" s="9" t="s">
        <v>549</v>
      </c>
      <c r="Z2" s="9" t="s">
        <v>550</v>
      </c>
      <c r="AA2" s="9" t="s">
        <v>551</v>
      </c>
      <c r="AB2" s="9" t="s">
        <v>552</v>
      </c>
      <c r="AC2" s="9" t="s">
        <v>553</v>
      </c>
      <c r="AD2" s="9" t="s">
        <v>552</v>
      </c>
      <c r="AE2" s="9" t="s">
        <v>553</v>
      </c>
      <c r="AF2" s="9" t="s">
        <v>554</v>
      </c>
      <c r="AG2" s="10" t="s">
        <v>555</v>
      </c>
      <c r="AH2" s="8" t="s">
        <v>556</v>
      </c>
      <c r="AI2" s="9" t="s">
        <v>557</v>
      </c>
      <c r="AJ2" s="9" t="s">
        <v>558</v>
      </c>
      <c r="AK2" s="9" t="s">
        <v>559</v>
      </c>
      <c r="AL2" s="9" t="s">
        <v>560</v>
      </c>
      <c r="AM2" s="9" t="s">
        <v>561</v>
      </c>
      <c r="AN2" s="9" t="s">
        <v>560</v>
      </c>
      <c r="AO2" s="9" t="s">
        <v>561</v>
      </c>
      <c r="AP2" s="9" t="s">
        <v>554</v>
      </c>
      <c r="AQ2" s="10" t="s">
        <v>555</v>
      </c>
      <c r="AR2" s="8" t="s">
        <v>562</v>
      </c>
      <c r="AS2" s="9" t="s">
        <v>563</v>
      </c>
      <c r="AT2" s="9" t="s">
        <v>558</v>
      </c>
      <c r="AU2" s="9" t="s">
        <v>559</v>
      </c>
      <c r="AV2" s="9" t="s">
        <v>560</v>
      </c>
      <c r="AW2" s="9" t="s">
        <v>561</v>
      </c>
      <c r="AX2" s="9" t="s">
        <v>560</v>
      </c>
      <c r="AY2" s="9" t="s">
        <v>561</v>
      </c>
      <c r="AZ2" s="9" t="s">
        <v>554</v>
      </c>
      <c r="BA2" s="10" t="s">
        <v>555</v>
      </c>
      <c r="BB2" s="8" t="s">
        <v>564</v>
      </c>
      <c r="BC2" s="9" t="s">
        <v>565</v>
      </c>
      <c r="BD2" s="9" t="s">
        <v>558</v>
      </c>
      <c r="BE2" s="9" t="s">
        <v>559</v>
      </c>
      <c r="BF2" s="9" t="s">
        <v>560</v>
      </c>
      <c r="BG2" s="9" t="s">
        <v>561</v>
      </c>
      <c r="BH2" s="9" t="s">
        <v>560</v>
      </c>
      <c r="BI2" s="9" t="s">
        <v>561</v>
      </c>
      <c r="BJ2" s="9" t="s">
        <v>554</v>
      </c>
      <c r="BK2" s="10" t="s">
        <v>555</v>
      </c>
      <c r="BL2" s="8" t="s">
        <v>566</v>
      </c>
      <c r="BM2" s="9" t="s">
        <v>567</v>
      </c>
      <c r="BN2" s="9" t="s">
        <v>558</v>
      </c>
      <c r="BO2" s="9" t="s">
        <v>559</v>
      </c>
      <c r="BP2" s="9" t="s">
        <v>560</v>
      </c>
      <c r="BQ2" s="9" t="s">
        <v>561</v>
      </c>
      <c r="BR2" s="9" t="s">
        <v>560</v>
      </c>
      <c r="BS2" s="9" t="s">
        <v>561</v>
      </c>
      <c r="BT2" s="9" t="s">
        <v>554</v>
      </c>
      <c r="BU2" s="10" t="s">
        <v>555</v>
      </c>
      <c r="BV2" s="8" t="s">
        <v>568</v>
      </c>
      <c r="BW2" s="9" t="s">
        <v>569</v>
      </c>
      <c r="BX2" s="9" t="s">
        <v>558</v>
      </c>
      <c r="BY2" s="9" t="s">
        <v>559</v>
      </c>
      <c r="BZ2" s="9" t="s">
        <v>560</v>
      </c>
      <c r="CA2" s="9" t="s">
        <v>561</v>
      </c>
      <c r="CB2" s="9" t="s">
        <v>560</v>
      </c>
      <c r="CC2" s="9" t="s">
        <v>561</v>
      </c>
      <c r="CD2" s="9" t="s">
        <v>554</v>
      </c>
      <c r="CE2" s="10" t="s">
        <v>555</v>
      </c>
      <c r="CF2" s="8" t="s">
        <v>568</v>
      </c>
      <c r="CG2" s="9" t="s">
        <v>570</v>
      </c>
      <c r="CH2" s="9" t="s">
        <v>558</v>
      </c>
      <c r="CI2" s="9" t="s">
        <v>559</v>
      </c>
      <c r="CJ2" s="9" t="s">
        <v>560</v>
      </c>
      <c r="CK2" s="9" t="s">
        <v>561</v>
      </c>
      <c r="CL2" s="9" t="s">
        <v>560</v>
      </c>
      <c r="CM2" s="9" t="s">
        <v>561</v>
      </c>
      <c r="CN2" s="9" t="s">
        <v>554</v>
      </c>
      <c r="CO2" s="10" t="s">
        <v>555</v>
      </c>
      <c r="CP2" s="8" t="s">
        <v>568</v>
      </c>
      <c r="CQ2" s="9" t="s">
        <v>571</v>
      </c>
      <c r="CR2" s="9" t="s">
        <v>558</v>
      </c>
      <c r="CS2" s="9" t="s">
        <v>559</v>
      </c>
      <c r="CT2" s="9" t="s">
        <v>560</v>
      </c>
      <c r="CU2" s="9" t="s">
        <v>561</v>
      </c>
      <c r="CV2" s="9" t="s">
        <v>560</v>
      </c>
      <c r="CW2" s="9" t="s">
        <v>561</v>
      </c>
      <c r="CX2" s="9" t="s">
        <v>554</v>
      </c>
      <c r="CY2" s="10" t="s">
        <v>555</v>
      </c>
      <c r="CZ2" s="8" t="s">
        <v>568</v>
      </c>
      <c r="DA2" s="9" t="s">
        <v>572</v>
      </c>
      <c r="DB2" s="9" t="s">
        <v>558</v>
      </c>
      <c r="DC2" s="9" t="s">
        <v>559</v>
      </c>
      <c r="DD2" s="9" t="s">
        <v>560</v>
      </c>
      <c r="DE2" s="9" t="s">
        <v>561</v>
      </c>
      <c r="DF2" s="9" t="s">
        <v>560</v>
      </c>
      <c r="DG2" s="9" t="s">
        <v>561</v>
      </c>
      <c r="DH2" s="9" t="s">
        <v>554</v>
      </c>
      <c r="DI2" s="10" t="s">
        <v>555</v>
      </c>
      <c r="DJ2" s="8" t="s">
        <v>568</v>
      </c>
      <c r="DK2" s="9" t="s">
        <v>573</v>
      </c>
      <c r="DL2" s="9" t="s">
        <v>558</v>
      </c>
      <c r="DM2" s="9" t="s">
        <v>559</v>
      </c>
      <c r="DN2" s="9" t="s">
        <v>560</v>
      </c>
      <c r="DO2" s="9" t="s">
        <v>561</v>
      </c>
      <c r="DP2" s="9" t="s">
        <v>560</v>
      </c>
      <c r="DQ2" s="9" t="s">
        <v>561</v>
      </c>
      <c r="DR2" s="9" t="s">
        <v>554</v>
      </c>
      <c r="DS2" s="10" t="s">
        <v>555</v>
      </c>
      <c r="DT2" s="8" t="s">
        <v>566</v>
      </c>
      <c r="DU2" s="9" t="s">
        <v>574</v>
      </c>
      <c r="DV2" s="9" t="s">
        <v>558</v>
      </c>
      <c r="DW2" s="9" t="s">
        <v>559</v>
      </c>
      <c r="DX2" s="9" t="s">
        <v>560</v>
      </c>
      <c r="DY2" s="9" t="s">
        <v>561</v>
      </c>
      <c r="DZ2" s="9" t="s">
        <v>560</v>
      </c>
      <c r="EA2" s="9" t="s">
        <v>561</v>
      </c>
      <c r="EB2" s="9" t="s">
        <v>554</v>
      </c>
      <c r="EC2" s="10" t="s">
        <v>555</v>
      </c>
      <c r="ED2" s="8" t="s">
        <v>564</v>
      </c>
      <c r="EE2" s="9" t="s">
        <v>575</v>
      </c>
      <c r="EF2" s="9" t="s">
        <v>558</v>
      </c>
      <c r="EG2" s="9" t="s">
        <v>559</v>
      </c>
      <c r="EH2" s="9" t="s">
        <v>560</v>
      </c>
      <c r="EI2" s="9" t="s">
        <v>561</v>
      </c>
      <c r="EJ2" s="9" t="s">
        <v>560</v>
      </c>
      <c r="EK2" s="9" t="s">
        <v>561</v>
      </c>
      <c r="EL2" s="9" t="s">
        <v>554</v>
      </c>
      <c r="EM2" s="10" t="s">
        <v>555</v>
      </c>
      <c r="EN2" s="8" t="s">
        <v>576</v>
      </c>
      <c r="EO2" s="9" t="s">
        <v>577</v>
      </c>
      <c r="EP2" s="9" t="s">
        <v>558</v>
      </c>
      <c r="EQ2" s="9" t="s">
        <v>559</v>
      </c>
      <c r="ER2" s="9" t="s">
        <v>560</v>
      </c>
      <c r="ES2" s="9" t="s">
        <v>561</v>
      </c>
      <c r="ET2" s="9" t="s">
        <v>560</v>
      </c>
      <c r="EU2" s="9" t="s">
        <v>561</v>
      </c>
      <c r="EV2" s="9" t="s">
        <v>554</v>
      </c>
      <c r="EW2" s="10" t="s">
        <v>555</v>
      </c>
      <c r="EX2" s="8" t="s">
        <v>564</v>
      </c>
      <c r="EY2" s="9" t="s">
        <v>578</v>
      </c>
      <c r="EZ2" s="9" t="s">
        <v>558</v>
      </c>
      <c r="FA2" s="9" t="s">
        <v>559</v>
      </c>
      <c r="FB2" s="9" t="s">
        <v>560</v>
      </c>
      <c r="FC2" s="9" t="s">
        <v>561</v>
      </c>
      <c r="FD2" s="9" t="s">
        <v>560</v>
      </c>
      <c r="FE2" s="9" t="s">
        <v>561</v>
      </c>
      <c r="FF2" s="9" t="s">
        <v>554</v>
      </c>
      <c r="FG2" s="10" t="s">
        <v>555</v>
      </c>
      <c r="FH2" s="8" t="s">
        <v>556</v>
      </c>
      <c r="FI2" s="9" t="s">
        <v>579</v>
      </c>
      <c r="FJ2" s="9" t="s">
        <v>558</v>
      </c>
      <c r="FK2" s="9" t="s">
        <v>559</v>
      </c>
      <c r="FL2" s="9" t="s">
        <v>560</v>
      </c>
      <c r="FM2" s="9" t="s">
        <v>561</v>
      </c>
      <c r="FN2" s="9" t="s">
        <v>560</v>
      </c>
      <c r="FO2" s="9" t="s">
        <v>561</v>
      </c>
      <c r="FP2" s="9" t="s">
        <v>554</v>
      </c>
      <c r="FQ2" s="10" t="s">
        <v>555</v>
      </c>
      <c r="FR2" s="8" t="s">
        <v>556</v>
      </c>
      <c r="FS2" s="9" t="s">
        <v>580</v>
      </c>
      <c r="FT2" s="9" t="s">
        <v>558</v>
      </c>
      <c r="FU2" s="9" t="s">
        <v>559</v>
      </c>
      <c r="FV2" s="9" t="s">
        <v>560</v>
      </c>
      <c r="FW2" s="9" t="s">
        <v>561</v>
      </c>
      <c r="FX2" s="9" t="s">
        <v>560</v>
      </c>
      <c r="FY2" s="9" t="s">
        <v>561</v>
      </c>
      <c r="FZ2" s="9" t="s">
        <v>554</v>
      </c>
      <c r="GA2" s="10" t="s">
        <v>555</v>
      </c>
      <c r="GB2" s="8" t="s">
        <v>556</v>
      </c>
      <c r="GC2" s="9" t="s">
        <v>581</v>
      </c>
      <c r="GD2" s="9" t="s">
        <v>558</v>
      </c>
      <c r="GE2" s="9" t="s">
        <v>559</v>
      </c>
      <c r="GF2" s="9" t="s">
        <v>560</v>
      </c>
      <c r="GG2" s="9" t="s">
        <v>561</v>
      </c>
      <c r="GH2" s="9" t="s">
        <v>560</v>
      </c>
      <c r="GI2" s="9" t="s">
        <v>561</v>
      </c>
      <c r="GJ2" s="9" t="s">
        <v>554</v>
      </c>
      <c r="GK2" s="10" t="s">
        <v>555</v>
      </c>
      <c r="GL2" s="8" t="s">
        <v>582</v>
      </c>
      <c r="GM2" s="9" t="s">
        <v>583</v>
      </c>
      <c r="GN2" s="9" t="s">
        <v>558</v>
      </c>
      <c r="GO2" s="9" t="s">
        <v>559</v>
      </c>
      <c r="GP2" s="9" t="s">
        <v>560</v>
      </c>
      <c r="GQ2" s="9" t="s">
        <v>561</v>
      </c>
      <c r="GR2" s="9" t="s">
        <v>560</v>
      </c>
      <c r="GS2" s="9" t="s">
        <v>561</v>
      </c>
      <c r="GT2" s="9" t="s">
        <v>554</v>
      </c>
      <c r="GU2" s="10" t="s">
        <v>555</v>
      </c>
      <c r="GV2" s="8" t="s">
        <v>556</v>
      </c>
      <c r="GW2" s="9" t="s">
        <v>584</v>
      </c>
      <c r="GX2" s="9" t="s">
        <v>558</v>
      </c>
      <c r="GY2" s="9" t="s">
        <v>559</v>
      </c>
      <c r="GZ2" s="9" t="s">
        <v>560</v>
      </c>
      <c r="HA2" s="9" t="s">
        <v>561</v>
      </c>
      <c r="HB2" s="9" t="s">
        <v>560</v>
      </c>
      <c r="HC2" s="9" t="s">
        <v>561</v>
      </c>
      <c r="HD2" s="9" t="s">
        <v>554</v>
      </c>
      <c r="HE2" s="10" t="s">
        <v>555</v>
      </c>
      <c r="HF2" s="8" t="s">
        <v>556</v>
      </c>
      <c r="HG2" s="9" t="s">
        <v>585</v>
      </c>
      <c r="HH2" s="9" t="s">
        <v>558</v>
      </c>
      <c r="HI2" s="9" t="s">
        <v>559</v>
      </c>
      <c r="HJ2" s="9" t="s">
        <v>560</v>
      </c>
      <c r="HK2" s="9" t="s">
        <v>561</v>
      </c>
      <c r="HL2" s="9" t="s">
        <v>560</v>
      </c>
      <c r="HM2" s="9" t="s">
        <v>561</v>
      </c>
      <c r="HN2" s="9" t="s">
        <v>554</v>
      </c>
      <c r="HO2" s="10" t="s">
        <v>555</v>
      </c>
      <c r="HP2" s="8" t="s">
        <v>556</v>
      </c>
      <c r="HQ2" s="9" t="s">
        <v>586</v>
      </c>
      <c r="HR2" s="9" t="s">
        <v>558</v>
      </c>
      <c r="HS2" s="9" t="s">
        <v>559</v>
      </c>
      <c r="HT2" s="9" t="s">
        <v>560</v>
      </c>
      <c r="HU2" s="9" t="s">
        <v>561</v>
      </c>
      <c r="HV2" s="9" t="s">
        <v>560</v>
      </c>
      <c r="HW2" s="9" t="s">
        <v>561</v>
      </c>
      <c r="HX2" s="9" t="s">
        <v>554</v>
      </c>
      <c r="HY2" s="10" t="s">
        <v>555</v>
      </c>
      <c r="HZ2" s="8" t="s">
        <v>556</v>
      </c>
      <c r="IA2" s="9" t="s">
        <v>587</v>
      </c>
      <c r="IB2" s="9" t="s">
        <v>558</v>
      </c>
      <c r="IC2" s="9" t="s">
        <v>559</v>
      </c>
      <c r="ID2" s="9" t="s">
        <v>560</v>
      </c>
      <c r="IE2" s="9" t="s">
        <v>561</v>
      </c>
      <c r="IF2" s="9" t="s">
        <v>560</v>
      </c>
      <c r="IG2" s="9" t="s">
        <v>561</v>
      </c>
      <c r="IH2" s="9" t="s">
        <v>554</v>
      </c>
      <c r="II2" s="10" t="s">
        <v>555</v>
      </c>
      <c r="IJ2" s="8" t="s">
        <v>556</v>
      </c>
      <c r="IK2" s="9" t="s">
        <v>588</v>
      </c>
      <c r="IL2" s="9" t="s">
        <v>558</v>
      </c>
      <c r="IM2" s="9" t="s">
        <v>559</v>
      </c>
      <c r="IN2" s="9" t="s">
        <v>560</v>
      </c>
      <c r="IO2" s="9" t="s">
        <v>561</v>
      </c>
      <c r="IP2" s="9" t="s">
        <v>560</v>
      </c>
      <c r="IQ2" s="9" t="s">
        <v>561</v>
      </c>
      <c r="IR2" s="9" t="s">
        <v>554</v>
      </c>
      <c r="IS2" s="10" t="s">
        <v>555</v>
      </c>
      <c r="IT2" s="8" t="s">
        <v>556</v>
      </c>
      <c r="IU2" s="9" t="s">
        <v>589</v>
      </c>
      <c r="IV2" s="9" t="s">
        <v>558</v>
      </c>
      <c r="IW2" s="9" t="s">
        <v>559</v>
      </c>
      <c r="IX2" s="9" t="s">
        <v>560</v>
      </c>
      <c r="IY2" s="9" t="s">
        <v>561</v>
      </c>
      <c r="IZ2" s="9" t="s">
        <v>560</v>
      </c>
      <c r="JA2" s="9" t="s">
        <v>561</v>
      </c>
      <c r="JB2" s="9" t="s">
        <v>554</v>
      </c>
      <c r="JC2" s="10" t="s">
        <v>555</v>
      </c>
      <c r="JD2" s="8" t="s">
        <v>556</v>
      </c>
      <c r="JE2" s="9" t="s">
        <v>590</v>
      </c>
      <c r="JF2" s="9" t="s">
        <v>558</v>
      </c>
      <c r="JG2" s="9" t="s">
        <v>559</v>
      </c>
      <c r="JH2" s="9" t="s">
        <v>560</v>
      </c>
      <c r="JI2" s="9" t="s">
        <v>561</v>
      </c>
      <c r="JJ2" s="9" t="s">
        <v>560</v>
      </c>
      <c r="JK2" s="9" t="s">
        <v>561</v>
      </c>
      <c r="JL2" s="9" t="s">
        <v>554</v>
      </c>
      <c r="JM2" s="10" t="s">
        <v>555</v>
      </c>
      <c r="JN2" s="8" t="s">
        <v>556</v>
      </c>
      <c r="JO2" s="9" t="s">
        <v>591</v>
      </c>
      <c r="JP2" s="9" t="s">
        <v>558</v>
      </c>
      <c r="JQ2" s="9" t="s">
        <v>559</v>
      </c>
      <c r="JR2" s="9" t="s">
        <v>560</v>
      </c>
      <c r="JS2" s="9" t="s">
        <v>561</v>
      </c>
      <c r="JT2" s="9" t="s">
        <v>560</v>
      </c>
      <c r="JU2" s="9" t="s">
        <v>561</v>
      </c>
      <c r="JV2" s="9" t="s">
        <v>554</v>
      </c>
      <c r="JW2" s="10" t="s">
        <v>555</v>
      </c>
      <c r="JX2" s="8" t="s">
        <v>556</v>
      </c>
      <c r="JY2" s="9" t="s">
        <v>592</v>
      </c>
      <c r="JZ2" s="9" t="s">
        <v>558</v>
      </c>
      <c r="KA2" s="9" t="s">
        <v>559</v>
      </c>
      <c r="KB2" s="9" t="s">
        <v>560</v>
      </c>
      <c r="KC2" s="9" t="s">
        <v>561</v>
      </c>
      <c r="KD2" s="9" t="s">
        <v>560</v>
      </c>
      <c r="KE2" s="9" t="s">
        <v>561</v>
      </c>
      <c r="KF2" s="9" t="s">
        <v>554</v>
      </c>
      <c r="KG2" s="10" t="s">
        <v>555</v>
      </c>
      <c r="KH2" s="8" t="s">
        <v>556</v>
      </c>
      <c r="KI2" s="9" t="s">
        <v>593</v>
      </c>
      <c r="KJ2" s="9" t="s">
        <v>558</v>
      </c>
      <c r="KK2" s="9" t="s">
        <v>559</v>
      </c>
      <c r="KL2" s="9" t="s">
        <v>560</v>
      </c>
      <c r="KM2" s="9" t="s">
        <v>561</v>
      </c>
      <c r="KN2" s="9" t="s">
        <v>560</v>
      </c>
      <c r="KO2" s="9" t="s">
        <v>561</v>
      </c>
      <c r="KP2" s="9" t="s">
        <v>554</v>
      </c>
      <c r="KQ2" s="10" t="s">
        <v>555</v>
      </c>
      <c r="KR2" s="8" t="s">
        <v>556</v>
      </c>
      <c r="KS2" s="9" t="s">
        <v>594</v>
      </c>
      <c r="KT2" s="9" t="s">
        <v>558</v>
      </c>
      <c r="KU2" s="9" t="s">
        <v>559</v>
      </c>
      <c r="KV2" s="9" t="s">
        <v>560</v>
      </c>
      <c r="KW2" s="9" t="s">
        <v>561</v>
      </c>
      <c r="KX2" s="9" t="s">
        <v>560</v>
      </c>
      <c r="KY2" s="9" t="s">
        <v>561</v>
      </c>
      <c r="KZ2" s="9" t="s">
        <v>554</v>
      </c>
      <c r="LA2" s="10" t="s">
        <v>555</v>
      </c>
      <c r="LB2" s="8" t="s">
        <v>556</v>
      </c>
      <c r="LC2" s="9" t="s">
        <v>595</v>
      </c>
      <c r="LD2" s="9" t="s">
        <v>558</v>
      </c>
      <c r="LE2" s="9" t="s">
        <v>559</v>
      </c>
      <c r="LF2" s="9" t="s">
        <v>560</v>
      </c>
      <c r="LG2" s="9" t="s">
        <v>561</v>
      </c>
      <c r="LH2" s="9" t="s">
        <v>560</v>
      </c>
      <c r="LI2" s="9" t="s">
        <v>561</v>
      </c>
      <c r="LJ2" s="9" t="s">
        <v>554</v>
      </c>
      <c r="LK2" s="10" t="s">
        <v>555</v>
      </c>
      <c r="LL2" s="8" t="s">
        <v>556</v>
      </c>
      <c r="LM2" s="9" t="s">
        <v>596</v>
      </c>
      <c r="LN2" s="9" t="s">
        <v>558</v>
      </c>
      <c r="LO2" s="9" t="s">
        <v>559</v>
      </c>
      <c r="LP2" s="9" t="s">
        <v>560</v>
      </c>
      <c r="LQ2" s="9" t="s">
        <v>561</v>
      </c>
      <c r="LR2" s="9" t="s">
        <v>560</v>
      </c>
      <c r="LS2" s="9" t="s">
        <v>561</v>
      </c>
      <c r="LT2" s="9" t="s">
        <v>554</v>
      </c>
      <c r="LU2" s="10" t="s">
        <v>555</v>
      </c>
      <c r="LV2" s="8" t="s">
        <v>556</v>
      </c>
      <c r="LW2" s="9" t="s">
        <v>597</v>
      </c>
      <c r="LX2" s="9" t="s">
        <v>558</v>
      </c>
      <c r="LY2" s="9" t="s">
        <v>559</v>
      </c>
      <c r="LZ2" s="9" t="s">
        <v>560</v>
      </c>
      <c r="MA2" s="9" t="s">
        <v>561</v>
      </c>
      <c r="MB2" s="9" t="s">
        <v>560</v>
      </c>
      <c r="MC2" s="9" t="s">
        <v>561</v>
      </c>
      <c r="MD2" s="9" t="s">
        <v>554</v>
      </c>
      <c r="ME2" s="10" t="s">
        <v>555</v>
      </c>
      <c r="MF2" s="8" t="s">
        <v>556</v>
      </c>
      <c r="MG2" s="9" t="s">
        <v>598</v>
      </c>
      <c r="MH2" s="9" t="s">
        <v>558</v>
      </c>
      <c r="MI2" s="9" t="s">
        <v>559</v>
      </c>
      <c r="MJ2" s="9" t="s">
        <v>560</v>
      </c>
      <c r="MK2" s="9" t="s">
        <v>561</v>
      </c>
      <c r="ML2" s="9" t="s">
        <v>560</v>
      </c>
      <c r="MM2" s="9" t="s">
        <v>561</v>
      </c>
      <c r="MN2" s="9" t="s">
        <v>554</v>
      </c>
      <c r="MO2" s="10" t="s">
        <v>555</v>
      </c>
      <c r="MP2" s="8" t="s">
        <v>556</v>
      </c>
      <c r="MQ2" s="9" t="s">
        <v>599</v>
      </c>
      <c r="MR2" s="9" t="s">
        <v>558</v>
      </c>
      <c r="MS2" s="9" t="s">
        <v>559</v>
      </c>
      <c r="MT2" s="9" t="s">
        <v>560</v>
      </c>
      <c r="MU2" s="9" t="s">
        <v>561</v>
      </c>
      <c r="MV2" s="9" t="s">
        <v>560</v>
      </c>
      <c r="MW2" s="9" t="s">
        <v>561</v>
      </c>
      <c r="MX2" s="9" t="s">
        <v>554</v>
      </c>
      <c r="MY2" s="10" t="s">
        <v>555</v>
      </c>
      <c r="MZ2" s="8" t="s">
        <v>556</v>
      </c>
      <c r="NA2" s="9" t="s">
        <v>600</v>
      </c>
      <c r="NB2" s="9" t="s">
        <v>558</v>
      </c>
      <c r="NC2" s="9" t="s">
        <v>559</v>
      </c>
      <c r="ND2" s="9" t="s">
        <v>560</v>
      </c>
      <c r="NE2" s="9" t="s">
        <v>561</v>
      </c>
      <c r="NF2" s="9" t="s">
        <v>560</v>
      </c>
      <c r="NG2" s="9" t="s">
        <v>561</v>
      </c>
      <c r="NH2" s="9" t="s">
        <v>554</v>
      </c>
      <c r="NI2" s="10" t="s">
        <v>555</v>
      </c>
      <c r="NJ2" s="8" t="s">
        <v>556</v>
      </c>
      <c r="NK2" s="9" t="s">
        <v>601</v>
      </c>
      <c r="NL2" s="9" t="s">
        <v>558</v>
      </c>
      <c r="NM2" s="9" t="s">
        <v>559</v>
      </c>
      <c r="NN2" s="9" t="s">
        <v>560</v>
      </c>
      <c r="NO2" s="9" t="s">
        <v>561</v>
      </c>
      <c r="NP2" s="9" t="s">
        <v>560</v>
      </c>
      <c r="NQ2" s="9" t="s">
        <v>561</v>
      </c>
      <c r="NR2" s="9" t="s">
        <v>554</v>
      </c>
      <c r="NS2" s="10" t="s">
        <v>555</v>
      </c>
      <c r="NT2" s="8" t="s">
        <v>556</v>
      </c>
      <c r="NU2" s="9" t="s">
        <v>602</v>
      </c>
      <c r="NV2" s="9" t="s">
        <v>558</v>
      </c>
      <c r="NW2" s="9" t="s">
        <v>559</v>
      </c>
      <c r="NX2" s="9" t="s">
        <v>560</v>
      </c>
      <c r="NY2" s="9" t="s">
        <v>561</v>
      </c>
      <c r="NZ2" s="9" t="s">
        <v>560</v>
      </c>
      <c r="OA2" s="9" t="s">
        <v>561</v>
      </c>
      <c r="OB2" s="9" t="s">
        <v>554</v>
      </c>
      <c r="OC2" s="10" t="s">
        <v>555</v>
      </c>
      <c r="OD2" s="8" t="s">
        <v>556</v>
      </c>
      <c r="OE2" s="9" t="s">
        <v>603</v>
      </c>
      <c r="OF2" s="9" t="s">
        <v>558</v>
      </c>
      <c r="OG2" s="9" t="s">
        <v>559</v>
      </c>
      <c r="OH2" s="9" t="s">
        <v>560</v>
      </c>
      <c r="OI2" s="9" t="s">
        <v>561</v>
      </c>
      <c r="OJ2" s="9" t="s">
        <v>560</v>
      </c>
      <c r="OK2" s="9" t="s">
        <v>561</v>
      </c>
      <c r="OL2" s="9" t="s">
        <v>554</v>
      </c>
      <c r="OM2" s="10" t="s">
        <v>555</v>
      </c>
      <c r="ON2" s="8" t="s">
        <v>556</v>
      </c>
      <c r="OO2" s="9" t="s">
        <v>604</v>
      </c>
      <c r="OP2" s="9" t="s">
        <v>558</v>
      </c>
      <c r="OQ2" s="9" t="s">
        <v>559</v>
      </c>
      <c r="OR2" s="9" t="s">
        <v>560</v>
      </c>
      <c r="OS2" s="9" t="s">
        <v>561</v>
      </c>
      <c r="OT2" s="9" t="s">
        <v>560</v>
      </c>
      <c r="OU2" s="9" t="s">
        <v>561</v>
      </c>
      <c r="OV2" s="9" t="s">
        <v>554</v>
      </c>
      <c r="OW2" s="10" t="s">
        <v>555</v>
      </c>
      <c r="OX2" s="8" t="s">
        <v>556</v>
      </c>
      <c r="OY2" s="9" t="s">
        <v>605</v>
      </c>
      <c r="OZ2" s="9" t="s">
        <v>558</v>
      </c>
      <c r="PA2" s="9" t="s">
        <v>559</v>
      </c>
      <c r="PB2" s="9" t="s">
        <v>560</v>
      </c>
      <c r="PC2" s="9" t="s">
        <v>561</v>
      </c>
      <c r="PD2" s="9" t="s">
        <v>560</v>
      </c>
      <c r="PE2" s="9" t="s">
        <v>561</v>
      </c>
      <c r="PF2" s="9" t="s">
        <v>554</v>
      </c>
      <c r="PG2" s="10" t="s">
        <v>555</v>
      </c>
      <c r="PH2" s="8" t="s">
        <v>556</v>
      </c>
      <c r="PI2" s="9" t="s">
        <v>606</v>
      </c>
      <c r="PJ2" s="9" t="s">
        <v>558</v>
      </c>
      <c r="PK2" s="9" t="s">
        <v>559</v>
      </c>
      <c r="PL2" s="9" t="s">
        <v>560</v>
      </c>
      <c r="PM2" s="9" t="s">
        <v>561</v>
      </c>
      <c r="PN2" s="9" t="s">
        <v>560</v>
      </c>
      <c r="PO2" s="9" t="s">
        <v>561</v>
      </c>
      <c r="PP2" s="9" t="s">
        <v>554</v>
      </c>
      <c r="PQ2" s="10" t="s">
        <v>555</v>
      </c>
      <c r="PR2" s="8" t="s">
        <v>556</v>
      </c>
      <c r="PS2" s="9" t="s">
        <v>607</v>
      </c>
      <c r="PT2" s="9" t="s">
        <v>558</v>
      </c>
      <c r="PU2" s="9" t="s">
        <v>559</v>
      </c>
      <c r="PV2" s="9" t="s">
        <v>560</v>
      </c>
      <c r="PW2" s="9" t="s">
        <v>561</v>
      </c>
      <c r="PX2" s="9" t="s">
        <v>560</v>
      </c>
      <c r="PY2" s="9" t="s">
        <v>561</v>
      </c>
      <c r="PZ2" s="9" t="s">
        <v>554</v>
      </c>
      <c r="QA2" s="10" t="s">
        <v>555</v>
      </c>
      <c r="QB2" s="8" t="s">
        <v>556</v>
      </c>
      <c r="QC2" s="9" t="s">
        <v>608</v>
      </c>
      <c r="QD2" s="9" t="s">
        <v>558</v>
      </c>
      <c r="QE2" s="9" t="s">
        <v>559</v>
      </c>
      <c r="QF2" s="9" t="s">
        <v>560</v>
      </c>
      <c r="QG2" s="9" t="s">
        <v>561</v>
      </c>
      <c r="QH2" s="9" t="s">
        <v>560</v>
      </c>
      <c r="QI2" s="9" t="s">
        <v>561</v>
      </c>
      <c r="QJ2" s="9" t="s">
        <v>554</v>
      </c>
      <c r="QK2" s="10" t="s">
        <v>555</v>
      </c>
      <c r="QL2" s="8" t="s">
        <v>556</v>
      </c>
      <c r="QM2" s="9" t="s">
        <v>609</v>
      </c>
      <c r="QN2" s="9" t="s">
        <v>558</v>
      </c>
      <c r="QO2" s="9" t="s">
        <v>559</v>
      </c>
      <c r="QP2" s="9" t="s">
        <v>560</v>
      </c>
      <c r="QQ2" s="9" t="s">
        <v>561</v>
      </c>
      <c r="QR2" s="9" t="s">
        <v>560</v>
      </c>
      <c r="QS2" s="9" t="s">
        <v>561</v>
      </c>
      <c r="QT2" s="9" t="s">
        <v>554</v>
      </c>
      <c r="QU2" s="10" t="s">
        <v>555</v>
      </c>
      <c r="QV2" s="8" t="s">
        <v>556</v>
      </c>
      <c r="QW2" s="9" t="s">
        <v>610</v>
      </c>
      <c r="QX2" s="9" t="s">
        <v>558</v>
      </c>
      <c r="QY2" s="9" t="s">
        <v>559</v>
      </c>
      <c r="QZ2" s="9" t="s">
        <v>560</v>
      </c>
      <c r="RA2" s="9" t="s">
        <v>561</v>
      </c>
      <c r="RB2" s="9" t="s">
        <v>560</v>
      </c>
      <c r="RC2" s="9" t="s">
        <v>561</v>
      </c>
      <c r="RD2" s="9" t="s">
        <v>554</v>
      </c>
      <c r="RE2" s="10" t="s">
        <v>555</v>
      </c>
      <c r="RF2" s="8" t="s">
        <v>556</v>
      </c>
      <c r="RG2" s="9" t="s">
        <v>611</v>
      </c>
      <c r="RH2" s="9" t="s">
        <v>558</v>
      </c>
      <c r="RI2" s="9" t="s">
        <v>559</v>
      </c>
      <c r="RJ2" s="9" t="s">
        <v>560</v>
      </c>
      <c r="RK2" s="9" t="s">
        <v>561</v>
      </c>
      <c r="RL2" s="9" t="s">
        <v>560</v>
      </c>
      <c r="RM2" s="9" t="s">
        <v>561</v>
      </c>
      <c r="RN2" s="9" t="s">
        <v>554</v>
      </c>
      <c r="RO2" s="10" t="s">
        <v>555</v>
      </c>
      <c r="RP2" s="8" t="s">
        <v>556</v>
      </c>
      <c r="RQ2" s="9" t="s">
        <v>612</v>
      </c>
      <c r="RR2" s="9" t="s">
        <v>558</v>
      </c>
      <c r="RS2" s="9" t="s">
        <v>559</v>
      </c>
      <c r="RT2" s="9" t="s">
        <v>560</v>
      </c>
      <c r="RU2" s="9" t="s">
        <v>561</v>
      </c>
      <c r="RV2" s="9" t="s">
        <v>560</v>
      </c>
      <c r="RW2" s="9" t="s">
        <v>561</v>
      </c>
      <c r="RX2" s="9" t="s">
        <v>554</v>
      </c>
      <c r="RY2" s="10" t="s">
        <v>555</v>
      </c>
      <c r="RZ2" s="8" t="s">
        <v>556</v>
      </c>
      <c r="SA2" s="9" t="s">
        <v>613</v>
      </c>
      <c r="SB2" s="9" t="s">
        <v>558</v>
      </c>
      <c r="SC2" s="9" t="s">
        <v>559</v>
      </c>
      <c r="SD2" s="9" t="s">
        <v>560</v>
      </c>
      <c r="SE2" s="9" t="s">
        <v>561</v>
      </c>
      <c r="SF2" s="9" t="s">
        <v>560</v>
      </c>
      <c r="SG2" s="9" t="s">
        <v>561</v>
      </c>
      <c r="SH2" s="9" t="s">
        <v>554</v>
      </c>
      <c r="SI2" s="10" t="s">
        <v>555</v>
      </c>
      <c r="SJ2" s="8" t="s">
        <v>556</v>
      </c>
      <c r="SK2" s="9" t="s">
        <v>614</v>
      </c>
      <c r="SL2" s="9" t="s">
        <v>558</v>
      </c>
      <c r="SM2" s="9" t="s">
        <v>559</v>
      </c>
      <c r="SN2" s="9" t="s">
        <v>560</v>
      </c>
      <c r="SO2" s="9" t="s">
        <v>561</v>
      </c>
      <c r="SP2" s="9" t="s">
        <v>560</v>
      </c>
      <c r="SQ2" s="9" t="s">
        <v>561</v>
      </c>
      <c r="SR2" s="9" t="s">
        <v>554</v>
      </c>
      <c r="SS2" s="10" t="s">
        <v>555</v>
      </c>
      <c r="ST2" s="8" t="s">
        <v>556</v>
      </c>
      <c r="SU2" s="9" t="s">
        <v>615</v>
      </c>
      <c r="SV2" s="9" t="s">
        <v>558</v>
      </c>
      <c r="SW2" s="9" t="s">
        <v>559</v>
      </c>
      <c r="SX2" s="9" t="s">
        <v>560</v>
      </c>
      <c r="SY2" s="9" t="s">
        <v>561</v>
      </c>
      <c r="SZ2" s="9" t="s">
        <v>560</v>
      </c>
      <c r="TA2" s="9" t="s">
        <v>561</v>
      </c>
      <c r="TB2" s="9" t="s">
        <v>554</v>
      </c>
      <c r="TC2" s="10" t="s">
        <v>555</v>
      </c>
      <c r="TD2" t="s">
        <v>522</v>
      </c>
      <c r="TE2" t="s">
        <v>523</v>
      </c>
      <c r="TF2" t="s">
        <v>524</v>
      </c>
    </row>
    <row r="3" spans="1:526">
      <c r="A3" t="s">
        <v>616</v>
      </c>
      <c r="B3" t="s">
        <v>617</v>
      </c>
      <c r="C3" t="s">
        <v>618</v>
      </c>
      <c r="F3" t="s">
        <v>619</v>
      </c>
      <c r="G3">
        <v>0</v>
      </c>
      <c r="H3" s="1">
        <v>41744.613715277781</v>
      </c>
      <c r="I3" s="1">
        <v>41744.686412037037</v>
      </c>
      <c r="J3">
        <v>1</v>
      </c>
      <c r="K3">
        <v>0</v>
      </c>
      <c r="L3">
        <v>0</v>
      </c>
      <c r="M3">
        <v>0</v>
      </c>
      <c r="N3">
        <v>1</v>
      </c>
      <c r="O3" t="s">
        <v>620</v>
      </c>
      <c r="P3" t="s">
        <v>620</v>
      </c>
      <c r="Q3" t="s">
        <v>621</v>
      </c>
      <c r="R3" t="s">
        <v>622</v>
      </c>
      <c r="S3" t="s">
        <v>622</v>
      </c>
      <c r="T3" t="s">
        <v>623</v>
      </c>
      <c r="U3" t="s">
        <v>624</v>
      </c>
      <c r="V3" t="s">
        <v>625</v>
      </c>
      <c r="W3">
        <v>24</v>
      </c>
      <c r="X3" s="8"/>
      <c r="Y3" s="9"/>
      <c r="Z3" s="9"/>
      <c r="AA3" s="9"/>
      <c r="AB3" s="9"/>
      <c r="AC3" s="9"/>
      <c r="AD3" s="9"/>
      <c r="AE3" s="9"/>
      <c r="AF3" s="9"/>
      <c r="AG3" s="10"/>
      <c r="AH3" s="8"/>
      <c r="AI3" s="9"/>
      <c r="AJ3" s="9"/>
      <c r="AK3" s="9"/>
      <c r="AL3" s="9"/>
      <c r="AM3" s="9"/>
      <c r="AN3" s="9"/>
      <c r="AO3" s="9"/>
      <c r="AP3" s="9"/>
      <c r="AQ3" s="10"/>
      <c r="AR3" s="8"/>
      <c r="AS3" s="9"/>
      <c r="AT3" s="9"/>
      <c r="AU3" s="9"/>
      <c r="AV3" s="9"/>
      <c r="AW3" s="9"/>
      <c r="AX3" s="9"/>
      <c r="AY3" s="9"/>
      <c r="AZ3" s="9"/>
      <c r="BA3" s="10"/>
      <c r="BB3" s="8"/>
      <c r="BC3" s="9"/>
      <c r="BD3" s="9"/>
      <c r="BE3" s="9"/>
      <c r="BF3" s="9"/>
      <c r="BG3" s="9"/>
      <c r="BH3" s="9"/>
      <c r="BI3" s="9"/>
      <c r="BJ3" s="9"/>
      <c r="BK3" s="10"/>
      <c r="BL3" s="8" t="s">
        <v>626</v>
      </c>
      <c r="BM3" s="9">
        <v>1</v>
      </c>
      <c r="BN3" s="9" t="s">
        <v>627</v>
      </c>
      <c r="BO3" s="9" t="s">
        <v>627</v>
      </c>
      <c r="BP3" s="9" t="s">
        <v>628</v>
      </c>
      <c r="BQ3" s="9" t="s">
        <v>628</v>
      </c>
      <c r="BR3" s="9" t="s">
        <v>629</v>
      </c>
      <c r="BS3" s="9" t="s">
        <v>630</v>
      </c>
      <c r="BT3" s="9" t="s">
        <v>631</v>
      </c>
      <c r="BU3" s="10" t="s">
        <v>632</v>
      </c>
      <c r="BV3" s="8"/>
      <c r="BW3" s="9"/>
      <c r="BX3" s="9"/>
      <c r="BY3" s="9"/>
      <c r="BZ3" s="9"/>
      <c r="CA3" s="9"/>
      <c r="CB3" s="9"/>
      <c r="CC3" s="9"/>
      <c r="CD3" s="9"/>
      <c r="CE3" s="10"/>
      <c r="CF3" s="8"/>
      <c r="CG3" s="9"/>
      <c r="CH3" s="9"/>
      <c r="CI3" s="9"/>
      <c r="CJ3" s="9"/>
      <c r="CK3" s="9"/>
      <c r="CL3" s="9"/>
      <c r="CM3" s="9"/>
      <c r="CN3" s="9"/>
      <c r="CO3" s="10"/>
      <c r="CP3" s="8"/>
      <c r="CQ3" s="9"/>
      <c r="CR3" s="9"/>
      <c r="CS3" s="9"/>
      <c r="CT3" s="9"/>
      <c r="CU3" s="9"/>
      <c r="CV3" s="9"/>
      <c r="CW3" s="9"/>
      <c r="CX3" s="9"/>
      <c r="CY3" s="10"/>
      <c r="CZ3" s="8"/>
      <c r="DA3" s="9"/>
      <c r="DB3" s="9"/>
      <c r="DC3" s="9"/>
      <c r="DD3" s="9"/>
      <c r="DE3" s="9"/>
      <c r="DF3" s="9"/>
      <c r="DG3" s="9"/>
      <c r="DH3" s="9"/>
      <c r="DI3" s="10"/>
      <c r="DJ3" s="8"/>
      <c r="DK3" s="9"/>
      <c r="DL3" s="9"/>
      <c r="DM3" s="9"/>
      <c r="DN3" s="9"/>
      <c r="DO3" s="9"/>
      <c r="DP3" s="9"/>
      <c r="DQ3" s="9"/>
      <c r="DR3" s="9"/>
      <c r="DS3" s="10"/>
      <c r="DT3" s="8"/>
      <c r="DU3" s="9"/>
      <c r="DV3" s="9"/>
      <c r="DW3" s="9"/>
      <c r="DX3" s="9"/>
      <c r="DY3" s="9"/>
      <c r="DZ3" s="9"/>
      <c r="EA3" s="9"/>
      <c r="EB3" s="9"/>
      <c r="EC3" s="10"/>
      <c r="ED3" s="8" t="s">
        <v>633</v>
      </c>
      <c r="EE3" s="9">
        <v>1</v>
      </c>
      <c r="EF3" s="9" t="s">
        <v>627</v>
      </c>
      <c r="EG3" s="9" t="s">
        <v>634</v>
      </c>
      <c r="EH3" s="9" t="s">
        <v>628</v>
      </c>
      <c r="EI3" s="9" t="s">
        <v>628</v>
      </c>
      <c r="EJ3" s="9" t="s">
        <v>629</v>
      </c>
      <c r="EK3" s="9" t="s">
        <v>635</v>
      </c>
      <c r="EL3" s="9" t="s">
        <v>631</v>
      </c>
      <c r="EM3" s="10" t="s">
        <v>636</v>
      </c>
      <c r="EN3" s="8"/>
      <c r="EO3" s="9"/>
      <c r="EP3" s="9"/>
      <c r="EQ3" s="9"/>
      <c r="ER3" s="9"/>
      <c r="ES3" s="9"/>
      <c r="ET3" s="9"/>
      <c r="EU3" s="9"/>
      <c r="EV3" s="9"/>
      <c r="EW3" s="10"/>
      <c r="EX3" s="8"/>
      <c r="EY3" s="9"/>
      <c r="EZ3" s="9"/>
      <c r="FA3" s="9"/>
      <c r="FB3" s="9"/>
      <c r="FC3" s="9"/>
      <c r="FD3" s="9"/>
      <c r="FE3" s="9"/>
      <c r="FF3" s="9"/>
      <c r="FG3" s="10"/>
      <c r="FH3" s="8"/>
      <c r="FI3" s="9"/>
      <c r="FJ3" s="9"/>
      <c r="FK3" s="9"/>
      <c r="FL3" s="9"/>
      <c r="FM3" s="9"/>
      <c r="FN3" s="9"/>
      <c r="FO3" s="9"/>
      <c r="FP3" s="9"/>
      <c r="FQ3" s="10"/>
      <c r="FR3" s="8"/>
      <c r="FS3" s="9"/>
      <c r="FT3" s="9"/>
      <c r="FU3" s="9"/>
      <c r="FV3" s="9"/>
      <c r="FW3" s="9"/>
      <c r="FX3" s="9"/>
      <c r="FY3" s="9"/>
      <c r="FZ3" s="9"/>
      <c r="GA3" s="10"/>
      <c r="GB3" s="8"/>
      <c r="GC3" s="9"/>
      <c r="GD3" s="9"/>
      <c r="GE3" s="9"/>
      <c r="GF3" s="9"/>
      <c r="GG3" s="9"/>
      <c r="GH3" s="9"/>
      <c r="GI3" s="9"/>
      <c r="GJ3" s="9"/>
      <c r="GK3" s="10"/>
      <c r="GL3" s="8"/>
      <c r="GM3" s="9"/>
      <c r="GN3" s="9"/>
      <c r="GO3" s="9"/>
      <c r="GP3" s="9"/>
      <c r="GQ3" s="9"/>
      <c r="GR3" s="9"/>
      <c r="GS3" s="9"/>
      <c r="GT3" s="9"/>
      <c r="GU3" s="10"/>
      <c r="GV3" s="8"/>
      <c r="GW3" s="9"/>
      <c r="GX3" s="9"/>
      <c r="GY3" s="9"/>
      <c r="GZ3" s="9"/>
      <c r="HA3" s="9"/>
      <c r="HB3" s="9"/>
      <c r="HC3" s="9"/>
      <c r="HD3" s="9"/>
      <c r="HE3" s="10"/>
      <c r="HF3" s="8"/>
      <c r="HG3" s="9"/>
      <c r="HH3" s="9"/>
      <c r="HI3" s="9"/>
      <c r="HJ3" s="9"/>
      <c r="HK3" s="9"/>
      <c r="HL3" s="9"/>
      <c r="HM3" s="9"/>
      <c r="HN3" s="9"/>
      <c r="HO3" s="10"/>
      <c r="HP3" s="8"/>
      <c r="HQ3" s="9"/>
      <c r="HR3" s="9"/>
      <c r="HS3" s="9"/>
      <c r="HT3" s="9"/>
      <c r="HU3" s="9"/>
      <c r="HV3" s="9"/>
      <c r="HW3" s="9"/>
      <c r="HX3" s="9"/>
      <c r="HY3" s="10"/>
      <c r="HZ3" s="8"/>
      <c r="IA3" s="9"/>
      <c r="IB3" s="9"/>
      <c r="IC3" s="9"/>
      <c r="ID3" s="9"/>
      <c r="IE3" s="9"/>
      <c r="IF3" s="9"/>
      <c r="IG3" s="9"/>
      <c r="IH3" s="9"/>
      <c r="II3" s="10"/>
      <c r="IJ3" s="8"/>
      <c r="IK3" s="9"/>
      <c r="IL3" s="9"/>
      <c r="IM3" s="9"/>
      <c r="IN3" s="9"/>
      <c r="IO3" s="9"/>
      <c r="IP3" s="9"/>
      <c r="IQ3" s="9"/>
      <c r="IR3" s="9"/>
      <c r="IS3" s="10"/>
      <c r="IT3" s="8"/>
      <c r="IU3" s="9"/>
      <c r="IV3" s="9"/>
      <c r="IW3" s="9"/>
      <c r="IX3" s="9"/>
      <c r="IY3" s="9"/>
      <c r="IZ3" s="9"/>
      <c r="JA3" s="9"/>
      <c r="JB3" s="9"/>
      <c r="JC3" s="10"/>
      <c r="JD3" s="8"/>
      <c r="JE3" s="9"/>
      <c r="JF3" s="9"/>
      <c r="JG3" s="9"/>
      <c r="JH3" s="9"/>
      <c r="JI3" s="9"/>
      <c r="JJ3" s="9"/>
      <c r="JK3" s="9"/>
      <c r="JL3" s="9"/>
      <c r="JM3" s="10"/>
      <c r="JN3" s="8"/>
      <c r="JO3" s="9"/>
      <c r="JP3" s="9"/>
      <c r="JQ3" s="9"/>
      <c r="JR3" s="9"/>
      <c r="JS3" s="9"/>
      <c r="JT3" s="9"/>
      <c r="JU3" s="9"/>
      <c r="JV3" s="9"/>
      <c r="JW3" s="10"/>
      <c r="JX3" s="8"/>
      <c r="JY3" s="9"/>
      <c r="JZ3" s="9"/>
      <c r="KA3" s="9"/>
      <c r="KB3" s="9"/>
      <c r="KC3" s="9"/>
      <c r="KD3" s="9"/>
      <c r="KE3" s="9"/>
      <c r="KF3" s="9"/>
      <c r="KG3" s="10"/>
      <c r="KH3" s="8" t="s">
        <v>637</v>
      </c>
      <c r="KI3" s="9">
        <v>1</v>
      </c>
      <c r="KJ3" s="9" t="s">
        <v>627</v>
      </c>
      <c r="KK3" s="9" t="s">
        <v>638</v>
      </c>
      <c r="KL3" s="9" t="s">
        <v>628</v>
      </c>
      <c r="KM3" s="9" t="s">
        <v>639</v>
      </c>
      <c r="KN3" s="9" t="s">
        <v>629</v>
      </c>
      <c r="KO3" s="9" t="s">
        <v>635</v>
      </c>
      <c r="KP3" s="9" t="s">
        <v>640</v>
      </c>
      <c r="KQ3" s="10" t="s">
        <v>641</v>
      </c>
      <c r="KR3" s="8"/>
      <c r="KS3" s="9"/>
      <c r="KT3" s="9"/>
      <c r="KU3" s="9"/>
      <c r="KV3" s="9"/>
      <c r="KW3" s="9"/>
      <c r="KX3" s="9"/>
      <c r="KY3" s="9"/>
      <c r="KZ3" s="9"/>
      <c r="LA3" s="10"/>
      <c r="LB3" s="8"/>
      <c r="LC3" s="9"/>
      <c r="LD3" s="9"/>
      <c r="LE3" s="9"/>
      <c r="LF3" s="9"/>
      <c r="LG3" s="9"/>
      <c r="LH3" s="9"/>
      <c r="LI3" s="9"/>
      <c r="LJ3" s="9"/>
      <c r="LK3" s="10"/>
      <c r="LL3" s="8"/>
      <c r="LM3" s="9"/>
      <c r="LN3" s="9"/>
      <c r="LO3" s="9"/>
      <c r="LP3" s="9"/>
      <c r="LQ3" s="9"/>
      <c r="LR3" s="9"/>
      <c r="LS3" s="9"/>
      <c r="LT3" s="9"/>
      <c r="LU3" s="10"/>
      <c r="LV3" s="8"/>
      <c r="LW3" s="9"/>
      <c r="LX3" s="9"/>
      <c r="LY3" s="9"/>
      <c r="LZ3" s="9"/>
      <c r="MA3" s="9"/>
      <c r="MB3" s="9"/>
      <c r="MC3" s="9"/>
      <c r="MD3" s="9"/>
      <c r="ME3" s="10"/>
      <c r="MF3" s="8" t="s">
        <v>642</v>
      </c>
      <c r="MG3" s="9">
        <v>1</v>
      </c>
      <c r="MH3" s="9" t="s">
        <v>627</v>
      </c>
      <c r="MI3" s="9" t="s">
        <v>627</v>
      </c>
      <c r="MJ3" s="9" t="s">
        <v>628</v>
      </c>
      <c r="MK3" s="9" t="s">
        <v>639</v>
      </c>
      <c r="ML3" s="9" t="s">
        <v>629</v>
      </c>
      <c r="MM3" s="9" t="s">
        <v>635</v>
      </c>
      <c r="MN3" s="9" t="s">
        <v>631</v>
      </c>
      <c r="MO3" s="10" t="s">
        <v>643</v>
      </c>
      <c r="MP3" s="8"/>
      <c r="MQ3" s="9"/>
      <c r="MR3" s="9"/>
      <c r="MS3" s="9"/>
      <c r="MT3" s="9"/>
      <c r="MU3" s="9"/>
      <c r="MV3" s="9"/>
      <c r="MW3" s="9"/>
      <c r="MX3" s="9"/>
      <c r="MY3" s="10"/>
      <c r="MZ3" s="8"/>
      <c r="NA3" s="9"/>
      <c r="NB3" s="9"/>
      <c r="NC3" s="9"/>
      <c r="ND3" s="9"/>
      <c r="NE3" s="9"/>
      <c r="NF3" s="9"/>
      <c r="NG3" s="9"/>
      <c r="NH3" s="9"/>
      <c r="NI3" s="10"/>
      <c r="NJ3" s="8"/>
      <c r="NK3" s="9"/>
      <c r="NL3" s="9"/>
      <c r="NM3" s="9"/>
      <c r="NN3" s="9"/>
      <c r="NO3" s="9"/>
      <c r="NP3" s="9"/>
      <c r="NQ3" s="9"/>
      <c r="NR3" s="9"/>
      <c r="NS3" s="10"/>
      <c r="NT3" s="8"/>
      <c r="NU3" s="9"/>
      <c r="NV3" s="9"/>
      <c r="NW3" s="9"/>
      <c r="NX3" s="9"/>
      <c r="NY3" s="9"/>
      <c r="NZ3" s="9"/>
      <c r="OA3" s="9"/>
      <c r="OB3" s="9"/>
      <c r="OC3" s="10"/>
      <c r="OD3" s="8"/>
      <c r="OE3" s="9"/>
      <c r="OF3" s="9"/>
      <c r="OG3" s="9"/>
      <c r="OH3" s="9"/>
      <c r="OI3" s="9"/>
      <c r="OJ3" s="9"/>
      <c r="OK3" s="9"/>
      <c r="OL3" s="9"/>
      <c r="OM3" s="10"/>
      <c r="ON3" s="8"/>
      <c r="OO3" s="9"/>
      <c r="OP3" s="9"/>
      <c r="OQ3" s="9"/>
      <c r="OR3" s="9"/>
      <c r="OS3" s="9"/>
      <c r="OT3" s="9"/>
      <c r="OU3" s="9"/>
      <c r="OV3" s="9"/>
      <c r="OW3" s="10"/>
      <c r="OX3" s="8"/>
      <c r="OY3" s="9"/>
      <c r="OZ3" s="9"/>
      <c r="PA3" s="9"/>
      <c r="PB3" s="9"/>
      <c r="PC3" s="9"/>
      <c r="PD3" s="9"/>
      <c r="PE3" s="9"/>
      <c r="PF3" s="9"/>
      <c r="PG3" s="10"/>
      <c r="PH3" s="8"/>
      <c r="PI3" s="9"/>
      <c r="PJ3" s="9"/>
      <c r="PK3" s="9"/>
      <c r="PL3" s="9"/>
      <c r="PM3" s="9"/>
      <c r="PN3" s="9"/>
      <c r="PO3" s="9"/>
      <c r="PP3" s="9"/>
      <c r="PQ3" s="10"/>
      <c r="PR3" s="8"/>
      <c r="PS3" s="9"/>
      <c r="PT3" s="9"/>
      <c r="PU3" s="9"/>
      <c r="PV3" s="9"/>
      <c r="PW3" s="9"/>
      <c r="PX3" s="9"/>
      <c r="PY3" s="9"/>
      <c r="PZ3" s="9"/>
      <c r="QA3" s="10"/>
      <c r="QB3" s="8"/>
      <c r="QC3" s="9"/>
      <c r="QD3" s="9"/>
      <c r="QE3" s="9"/>
      <c r="QF3" s="9"/>
      <c r="QG3" s="9"/>
      <c r="QH3" s="9"/>
      <c r="QI3" s="9"/>
      <c r="QJ3" s="9"/>
      <c r="QK3" s="10"/>
      <c r="QL3" s="8"/>
      <c r="QM3" s="9"/>
      <c r="QN3" s="9"/>
      <c r="QO3" s="9"/>
      <c r="QP3" s="9"/>
      <c r="QQ3" s="9"/>
      <c r="QR3" s="9"/>
      <c r="QS3" s="9"/>
      <c r="QT3" s="9"/>
      <c r="QU3" s="10"/>
      <c r="QV3" s="8"/>
      <c r="QW3" s="9"/>
      <c r="QX3" s="9"/>
      <c r="QY3" s="9"/>
      <c r="QZ3" s="9"/>
      <c r="RA3" s="9"/>
      <c r="RB3" s="9"/>
      <c r="RC3" s="9"/>
      <c r="RD3" s="9"/>
      <c r="RE3" s="10"/>
      <c r="RF3" s="8"/>
      <c r="RG3" s="9"/>
      <c r="RH3" s="9"/>
      <c r="RI3" s="9"/>
      <c r="RJ3" s="9"/>
      <c r="RK3" s="9"/>
      <c r="RL3" s="9"/>
      <c r="RM3" s="9"/>
      <c r="RN3" s="9"/>
      <c r="RO3" s="10"/>
      <c r="RP3" s="8"/>
      <c r="RQ3" s="9"/>
      <c r="RR3" s="9"/>
      <c r="RS3" s="9"/>
      <c r="RT3" s="9"/>
      <c r="RU3" s="9"/>
      <c r="RV3" s="9"/>
      <c r="RW3" s="9"/>
      <c r="RX3" s="9"/>
      <c r="RY3" s="10"/>
      <c r="RZ3" s="8" t="s">
        <v>644</v>
      </c>
      <c r="SA3" s="9">
        <v>1</v>
      </c>
      <c r="SB3" s="9" t="s">
        <v>627</v>
      </c>
      <c r="SC3" s="9" t="s">
        <v>634</v>
      </c>
      <c r="SD3" s="9" t="s">
        <v>628</v>
      </c>
      <c r="SE3" s="9" t="s">
        <v>639</v>
      </c>
      <c r="SF3" s="9" t="s">
        <v>629</v>
      </c>
      <c r="SG3" s="9" t="s">
        <v>635</v>
      </c>
      <c r="SH3" s="9" t="s">
        <v>631</v>
      </c>
      <c r="SI3" s="10" t="s">
        <v>645</v>
      </c>
      <c r="SJ3" s="8"/>
      <c r="SK3" s="9"/>
      <c r="SL3" s="9"/>
      <c r="SM3" s="9"/>
      <c r="SN3" s="9"/>
      <c r="SO3" s="9"/>
      <c r="SP3" s="9"/>
      <c r="SQ3" s="9"/>
      <c r="SR3" s="9"/>
      <c r="SS3" s="10"/>
      <c r="ST3" s="8"/>
      <c r="SU3" s="9"/>
      <c r="SV3" s="9"/>
      <c r="SW3" s="9"/>
      <c r="SX3" s="9"/>
      <c r="SY3" s="9"/>
      <c r="SZ3" s="9"/>
      <c r="TA3" s="9"/>
      <c r="TB3" s="9"/>
      <c r="TC3" s="10"/>
      <c r="TD3" s="2">
        <v>46492004394531</v>
      </c>
      <c r="TE3" s="2">
        <v>-74062797546387</v>
      </c>
      <c r="TF3">
        <v>-1</v>
      </c>
    </row>
    <row r="4" spans="1:526">
      <c r="A4" t="s">
        <v>646</v>
      </c>
      <c r="B4" t="s">
        <v>617</v>
      </c>
      <c r="C4" t="s">
        <v>618</v>
      </c>
      <c r="F4" t="s">
        <v>647</v>
      </c>
      <c r="G4">
        <v>0</v>
      </c>
      <c r="H4" s="1">
        <v>41744.712650462963</v>
      </c>
      <c r="I4" s="1">
        <v>41744.771724537037</v>
      </c>
      <c r="J4">
        <v>1</v>
      </c>
      <c r="K4">
        <v>0</v>
      </c>
      <c r="L4">
        <v>0</v>
      </c>
      <c r="M4">
        <v>0</v>
      </c>
      <c r="N4">
        <v>1</v>
      </c>
      <c r="O4" t="s">
        <v>620</v>
      </c>
      <c r="P4" t="s">
        <v>648</v>
      </c>
      <c r="Q4" t="s">
        <v>649</v>
      </c>
      <c r="R4" t="s">
        <v>622</v>
      </c>
      <c r="S4" t="s">
        <v>650</v>
      </c>
      <c r="T4" t="s">
        <v>651</v>
      </c>
      <c r="U4" t="s">
        <v>624</v>
      </c>
      <c r="V4" t="s">
        <v>625</v>
      </c>
      <c r="W4">
        <v>24</v>
      </c>
      <c r="X4" s="8"/>
      <c r="Y4" s="9"/>
      <c r="Z4" s="9"/>
      <c r="AA4" s="9"/>
      <c r="AB4" s="9"/>
      <c r="AC4" s="9"/>
      <c r="AD4" s="9"/>
      <c r="AE4" s="9"/>
      <c r="AF4" s="9"/>
      <c r="AG4" s="10"/>
      <c r="AH4" s="8" t="s">
        <v>923</v>
      </c>
      <c r="AI4" s="9">
        <v>1</v>
      </c>
      <c r="AJ4" s="9" t="s">
        <v>627</v>
      </c>
      <c r="AK4" s="9" t="s">
        <v>634</v>
      </c>
      <c r="AL4" s="9" t="s">
        <v>639</v>
      </c>
      <c r="AM4" s="9" t="s">
        <v>628</v>
      </c>
      <c r="AN4" s="9" t="s">
        <v>630</v>
      </c>
      <c r="AO4" s="9" t="s">
        <v>629</v>
      </c>
      <c r="AP4" s="9" t="s">
        <v>631</v>
      </c>
      <c r="AQ4" s="10" t="s">
        <v>652</v>
      </c>
      <c r="AR4" s="8"/>
      <c r="AS4" s="9"/>
      <c r="AT4" s="9"/>
      <c r="AU4" s="9"/>
      <c r="AV4" s="9"/>
      <c r="AW4" s="9"/>
      <c r="AX4" s="9"/>
      <c r="AY4" s="9"/>
      <c r="AZ4" s="9"/>
      <c r="BA4" s="10"/>
      <c r="BB4" s="8"/>
      <c r="BC4" s="9"/>
      <c r="BD4" s="9"/>
      <c r="BE4" s="9"/>
      <c r="BF4" s="9"/>
      <c r="BG4" s="9"/>
      <c r="BH4" s="9"/>
      <c r="BI4" s="9"/>
      <c r="BJ4" s="9"/>
      <c r="BK4" s="10"/>
      <c r="BL4" s="8"/>
      <c r="BM4" s="9"/>
      <c r="BN4" s="9"/>
      <c r="BO4" s="9"/>
      <c r="BP4" s="9"/>
      <c r="BQ4" s="9"/>
      <c r="BR4" s="9"/>
      <c r="BS4" s="9"/>
      <c r="BT4" s="9"/>
      <c r="BU4" s="10"/>
      <c r="BV4" s="8"/>
      <c r="BW4" s="9"/>
      <c r="BX4" s="9"/>
      <c r="BY4" s="9"/>
      <c r="BZ4" s="9"/>
      <c r="CA4" s="9"/>
      <c r="CB4" s="9"/>
      <c r="CC4" s="9"/>
      <c r="CD4" s="9"/>
      <c r="CE4" s="10"/>
      <c r="CF4" s="8"/>
      <c r="CG4" s="9"/>
      <c r="CH4" s="9"/>
      <c r="CI4" s="9"/>
      <c r="CJ4" s="9"/>
      <c r="CK4" s="9"/>
      <c r="CL4" s="9"/>
      <c r="CM4" s="9"/>
      <c r="CN4" s="9"/>
      <c r="CO4" s="10"/>
      <c r="CP4" s="8"/>
      <c r="CQ4" s="9"/>
      <c r="CR4" s="9"/>
      <c r="CS4" s="9"/>
      <c r="CT4" s="9"/>
      <c r="CU4" s="9"/>
      <c r="CV4" s="9"/>
      <c r="CW4" s="9"/>
      <c r="CX4" s="9"/>
      <c r="CY4" s="10"/>
      <c r="CZ4" s="8"/>
      <c r="DA4" s="9"/>
      <c r="DB4" s="9"/>
      <c r="DC4" s="9"/>
      <c r="DD4" s="9"/>
      <c r="DE4" s="9"/>
      <c r="DF4" s="9"/>
      <c r="DG4" s="9"/>
      <c r="DH4" s="9"/>
      <c r="DI4" s="10"/>
      <c r="DJ4" s="8"/>
      <c r="DK4" s="9"/>
      <c r="DL4" s="9"/>
      <c r="DM4" s="9"/>
      <c r="DN4" s="9"/>
      <c r="DO4" s="9"/>
      <c r="DP4" s="9"/>
      <c r="DQ4" s="9"/>
      <c r="DR4" s="9"/>
      <c r="DS4" s="10"/>
      <c r="DT4" s="8"/>
      <c r="DU4" s="9"/>
      <c r="DV4" s="9"/>
      <c r="DW4" s="9"/>
      <c r="DX4" s="9"/>
      <c r="DY4" s="9"/>
      <c r="DZ4" s="9"/>
      <c r="EA4" s="9"/>
      <c r="EB4" s="9"/>
      <c r="EC4" s="10"/>
      <c r="ED4" s="8"/>
      <c r="EE4" s="9"/>
      <c r="EF4" s="9"/>
      <c r="EG4" s="9"/>
      <c r="EH4" s="9"/>
      <c r="EI4" s="9"/>
      <c r="EJ4" s="9"/>
      <c r="EK4" s="9"/>
      <c r="EL4" s="9"/>
      <c r="EM4" s="10"/>
      <c r="EN4" s="8"/>
      <c r="EO4" s="9"/>
      <c r="EP4" s="9"/>
      <c r="EQ4" s="9"/>
      <c r="ER4" s="9"/>
      <c r="ES4" s="9"/>
      <c r="ET4" s="9"/>
      <c r="EU4" s="9"/>
      <c r="EV4" s="9"/>
      <c r="EW4" s="10"/>
      <c r="EX4" s="8"/>
      <c r="EY4" s="9"/>
      <c r="EZ4" s="9"/>
      <c r="FA4" s="9"/>
      <c r="FB4" s="9"/>
      <c r="FC4" s="9"/>
      <c r="FD4" s="9"/>
      <c r="FE4" s="9"/>
      <c r="FF4" s="9"/>
      <c r="FG4" s="10"/>
      <c r="FH4" s="8" t="s">
        <v>653</v>
      </c>
      <c r="FI4" s="9">
        <v>1</v>
      </c>
      <c r="FJ4" s="9" t="s">
        <v>638</v>
      </c>
      <c r="FK4" s="9" t="s">
        <v>634</v>
      </c>
      <c r="FL4" s="9" t="s">
        <v>628</v>
      </c>
      <c r="FM4" s="9" t="s">
        <v>628</v>
      </c>
      <c r="FN4" s="9" t="s">
        <v>629</v>
      </c>
      <c r="FO4" s="9" t="s">
        <v>629</v>
      </c>
      <c r="FP4" s="9" t="s">
        <v>631</v>
      </c>
      <c r="FQ4" s="10" t="s">
        <v>654</v>
      </c>
      <c r="FR4" s="8"/>
      <c r="FS4" s="9"/>
      <c r="FT4" s="9"/>
      <c r="FU4" s="9"/>
      <c r="FV4" s="9"/>
      <c r="FW4" s="9"/>
      <c r="FX4" s="9"/>
      <c r="FY4" s="9"/>
      <c r="FZ4" s="9"/>
      <c r="GA4" s="10"/>
      <c r="GB4" s="8"/>
      <c r="GC4" s="9"/>
      <c r="GD4" s="9"/>
      <c r="GE4" s="9"/>
      <c r="GF4" s="9"/>
      <c r="GG4" s="9"/>
      <c r="GH4" s="9"/>
      <c r="GI4" s="9"/>
      <c r="GJ4" s="9"/>
      <c r="GK4" s="10"/>
      <c r="GL4" s="8"/>
      <c r="GM4" s="9"/>
      <c r="GN4" s="9"/>
      <c r="GO4" s="9"/>
      <c r="GP4" s="9"/>
      <c r="GQ4" s="9"/>
      <c r="GR4" s="9"/>
      <c r="GS4" s="9"/>
      <c r="GT4" s="9"/>
      <c r="GU4" s="10"/>
      <c r="GV4" s="8"/>
      <c r="GW4" s="9"/>
      <c r="GX4" s="9"/>
      <c r="GY4" s="9"/>
      <c r="GZ4" s="9"/>
      <c r="HA4" s="9"/>
      <c r="HB4" s="9"/>
      <c r="HC4" s="9"/>
      <c r="HD4" s="9"/>
      <c r="HE4" s="10"/>
      <c r="HF4" s="8"/>
      <c r="HG4" s="9"/>
      <c r="HH4" s="9"/>
      <c r="HI4" s="9"/>
      <c r="HJ4" s="9"/>
      <c r="HK4" s="9"/>
      <c r="HL4" s="9"/>
      <c r="HM4" s="9"/>
      <c r="HN4" s="9"/>
      <c r="HO4" s="10"/>
      <c r="HP4" s="8"/>
      <c r="HQ4" s="9"/>
      <c r="HR4" s="9"/>
      <c r="HS4" s="9"/>
      <c r="HT4" s="9"/>
      <c r="HU4" s="9"/>
      <c r="HV4" s="9"/>
      <c r="HW4" s="9"/>
      <c r="HX4" s="9"/>
      <c r="HY4" s="10"/>
      <c r="HZ4" s="8"/>
      <c r="IA4" s="9"/>
      <c r="IB4" s="9"/>
      <c r="IC4" s="9"/>
      <c r="ID4" s="9"/>
      <c r="IE4" s="9"/>
      <c r="IF4" s="9"/>
      <c r="IG4" s="9"/>
      <c r="IH4" s="9"/>
      <c r="II4" s="10"/>
      <c r="IJ4" s="8"/>
      <c r="IK4" s="9"/>
      <c r="IL4" s="9"/>
      <c r="IM4" s="9"/>
      <c r="IN4" s="9"/>
      <c r="IO4" s="9"/>
      <c r="IP4" s="9"/>
      <c r="IQ4" s="9"/>
      <c r="IR4" s="9"/>
      <c r="IS4" s="10"/>
      <c r="IT4" s="8"/>
      <c r="IU4" s="9"/>
      <c r="IV4" s="9"/>
      <c r="IW4" s="9"/>
      <c r="IX4" s="9"/>
      <c r="IY4" s="9"/>
      <c r="IZ4" s="9"/>
      <c r="JA4" s="9"/>
      <c r="JB4" s="9"/>
      <c r="JC4" s="10"/>
      <c r="JD4" s="8" t="s">
        <v>947</v>
      </c>
      <c r="JE4" s="9">
        <v>1</v>
      </c>
      <c r="JF4" s="9" t="s">
        <v>634</v>
      </c>
      <c r="JG4" s="9" t="s">
        <v>634</v>
      </c>
      <c r="JH4" s="9" t="s">
        <v>628</v>
      </c>
      <c r="JI4" s="9" t="s">
        <v>639</v>
      </c>
      <c r="JJ4" s="9" t="s">
        <v>629</v>
      </c>
      <c r="JK4" s="9" t="s">
        <v>635</v>
      </c>
      <c r="JL4" s="9" t="s">
        <v>631</v>
      </c>
      <c r="JM4" s="10" t="s">
        <v>655</v>
      </c>
      <c r="JN4" s="8"/>
      <c r="JO4" s="9"/>
      <c r="JP4" s="9"/>
      <c r="JQ4" s="9"/>
      <c r="JR4" s="9"/>
      <c r="JS4" s="9"/>
      <c r="JT4" s="9"/>
      <c r="JU4" s="9"/>
      <c r="JV4" s="9"/>
      <c r="JW4" s="10"/>
      <c r="JX4" s="8"/>
      <c r="JY4" s="9"/>
      <c r="JZ4" s="9"/>
      <c r="KA4" s="9"/>
      <c r="KB4" s="9"/>
      <c r="KC4" s="9"/>
      <c r="KD4" s="9"/>
      <c r="KE4" s="9"/>
      <c r="KF4" s="9"/>
      <c r="KG4" s="10"/>
      <c r="KH4" s="8"/>
      <c r="KI4" s="9"/>
      <c r="KJ4" s="9"/>
      <c r="KK4" s="9"/>
      <c r="KL4" s="9"/>
      <c r="KM4" s="9"/>
      <c r="KN4" s="9"/>
      <c r="KO4" s="9"/>
      <c r="KP4" s="9"/>
      <c r="KQ4" s="10"/>
      <c r="KR4" s="8"/>
      <c r="KS4" s="9"/>
      <c r="KT4" s="9"/>
      <c r="KU4" s="9"/>
      <c r="KV4" s="9"/>
      <c r="KW4" s="9"/>
      <c r="KX4" s="9"/>
      <c r="KY4" s="9"/>
      <c r="KZ4" s="9"/>
      <c r="LA4" s="10"/>
      <c r="LB4" s="8"/>
      <c r="LC4" s="9"/>
      <c r="LD4" s="9"/>
      <c r="LE4" s="9"/>
      <c r="LF4" s="9"/>
      <c r="LG4" s="9"/>
      <c r="LH4" s="9"/>
      <c r="LI4" s="9"/>
      <c r="LJ4" s="9"/>
      <c r="LK4" s="10"/>
      <c r="LL4" s="8"/>
      <c r="LM4" s="9"/>
      <c r="LN4" s="9"/>
      <c r="LO4" s="9"/>
      <c r="LP4" s="9"/>
      <c r="LQ4" s="9"/>
      <c r="LR4" s="9"/>
      <c r="LS4" s="9"/>
      <c r="LT4" s="9"/>
      <c r="LU4" s="10"/>
      <c r="LV4" s="8" t="s">
        <v>956</v>
      </c>
      <c r="LW4" s="9">
        <v>1</v>
      </c>
      <c r="LX4" s="9" t="s">
        <v>627</v>
      </c>
      <c r="LY4" s="9" t="s">
        <v>634</v>
      </c>
      <c r="LZ4" s="9" t="s">
        <v>628</v>
      </c>
      <c r="MA4" s="9" t="s">
        <v>628</v>
      </c>
      <c r="MB4" s="9" t="s">
        <v>629</v>
      </c>
      <c r="MC4" s="9" t="s">
        <v>629</v>
      </c>
      <c r="MD4" s="9" t="s">
        <v>631</v>
      </c>
      <c r="ME4" s="10" t="s">
        <v>656</v>
      </c>
      <c r="MF4" s="8"/>
      <c r="MG4" s="9"/>
      <c r="MH4" s="9"/>
      <c r="MI4" s="9"/>
      <c r="MJ4" s="9"/>
      <c r="MK4" s="9"/>
      <c r="ML4" s="9"/>
      <c r="MM4" s="9"/>
      <c r="MN4" s="9"/>
      <c r="MO4" s="10"/>
      <c r="MP4" s="8"/>
      <c r="MQ4" s="9"/>
      <c r="MR4" s="9"/>
      <c r="MS4" s="9"/>
      <c r="MT4" s="9"/>
      <c r="MU4" s="9"/>
      <c r="MV4" s="9"/>
      <c r="MW4" s="9"/>
      <c r="MX4" s="9"/>
      <c r="MY4" s="10"/>
      <c r="MZ4" s="8"/>
      <c r="NA4" s="9"/>
      <c r="NB4" s="9"/>
      <c r="NC4" s="9"/>
      <c r="ND4" s="9"/>
      <c r="NE4" s="9"/>
      <c r="NF4" s="9"/>
      <c r="NG4" s="9"/>
      <c r="NH4" s="9"/>
      <c r="NI4" s="10"/>
      <c r="NJ4" s="8"/>
      <c r="NK4" s="9"/>
      <c r="NL4" s="9"/>
      <c r="NM4" s="9"/>
      <c r="NN4" s="9"/>
      <c r="NO4" s="9"/>
      <c r="NP4" s="9"/>
      <c r="NQ4" s="9"/>
      <c r="NR4" s="9"/>
      <c r="NS4" s="10"/>
      <c r="NT4" s="8"/>
      <c r="NU4" s="9"/>
      <c r="NV4" s="9"/>
      <c r="NW4" s="9"/>
      <c r="NX4" s="9"/>
      <c r="NY4" s="9"/>
      <c r="NZ4" s="9"/>
      <c r="OA4" s="9"/>
      <c r="OB4" s="9"/>
      <c r="OC4" s="10"/>
      <c r="OD4" s="8"/>
      <c r="OE4" s="9"/>
      <c r="OF4" s="9"/>
      <c r="OG4" s="9"/>
      <c r="OH4" s="9"/>
      <c r="OI4" s="9"/>
      <c r="OJ4" s="9"/>
      <c r="OK4" s="9"/>
      <c r="OL4" s="9"/>
      <c r="OM4" s="10"/>
      <c r="ON4" s="8"/>
      <c r="OO4" s="9"/>
      <c r="OP4" s="9"/>
      <c r="OQ4" s="9"/>
      <c r="OR4" s="9"/>
      <c r="OS4" s="9"/>
      <c r="OT4" s="9"/>
      <c r="OU4" s="9"/>
      <c r="OV4" s="9"/>
      <c r="OW4" s="10"/>
      <c r="OX4" s="8"/>
      <c r="OY4" s="9"/>
      <c r="OZ4" s="9"/>
      <c r="PA4" s="9"/>
      <c r="PB4" s="9"/>
      <c r="PC4" s="9"/>
      <c r="PD4" s="9"/>
      <c r="PE4" s="9"/>
      <c r="PF4" s="9"/>
      <c r="PG4" s="10"/>
      <c r="PH4" s="8"/>
      <c r="PI4" s="9"/>
      <c r="PJ4" s="9"/>
      <c r="PK4" s="9"/>
      <c r="PL4" s="9"/>
      <c r="PM4" s="9"/>
      <c r="PN4" s="9"/>
      <c r="PO4" s="9"/>
      <c r="PP4" s="9"/>
      <c r="PQ4" s="10"/>
      <c r="PR4" s="8"/>
      <c r="PS4" s="9"/>
      <c r="PT4" s="9"/>
      <c r="PU4" s="9"/>
      <c r="PV4" s="9"/>
      <c r="PW4" s="9"/>
      <c r="PX4" s="9"/>
      <c r="PY4" s="9"/>
      <c r="PZ4" s="9"/>
      <c r="QA4" s="10"/>
      <c r="QB4" s="8" t="s">
        <v>969</v>
      </c>
      <c r="QC4" s="9">
        <v>1</v>
      </c>
      <c r="QD4" s="9" t="s">
        <v>634</v>
      </c>
      <c r="QE4" s="9" t="s">
        <v>634</v>
      </c>
      <c r="QF4" s="9" t="s">
        <v>628</v>
      </c>
      <c r="QG4" s="9" t="s">
        <v>628</v>
      </c>
      <c r="QH4" s="9" t="s">
        <v>629</v>
      </c>
      <c r="QI4" s="9" t="s">
        <v>635</v>
      </c>
      <c r="QJ4" s="9" t="s">
        <v>631</v>
      </c>
      <c r="QK4" s="10" t="s">
        <v>657</v>
      </c>
      <c r="QL4" s="8"/>
      <c r="QM4" s="9"/>
      <c r="QN4" s="9"/>
      <c r="QO4" s="9"/>
      <c r="QP4" s="9"/>
      <c r="QQ4" s="9"/>
      <c r="QR4" s="9"/>
      <c r="QS4" s="9"/>
      <c r="QT4" s="9"/>
      <c r="QU4" s="10"/>
      <c r="QV4" s="8"/>
      <c r="QW4" s="9"/>
      <c r="QX4" s="9"/>
      <c r="QY4" s="9"/>
      <c r="QZ4" s="9"/>
      <c r="RA4" s="9"/>
      <c r="RB4" s="9"/>
      <c r="RC4" s="9"/>
      <c r="RD4" s="9"/>
      <c r="RE4" s="10"/>
      <c r="RF4" s="8"/>
      <c r="RG4" s="9"/>
      <c r="RH4" s="9"/>
      <c r="RI4" s="9"/>
      <c r="RJ4" s="9"/>
      <c r="RK4" s="9"/>
      <c r="RL4" s="9"/>
      <c r="RM4" s="9"/>
      <c r="RN4" s="9"/>
      <c r="RO4" s="10"/>
      <c r="RP4" s="8"/>
      <c r="RQ4" s="9"/>
      <c r="RR4" s="9"/>
      <c r="RS4" s="9"/>
      <c r="RT4" s="9"/>
      <c r="RU4" s="9"/>
      <c r="RV4" s="9"/>
      <c r="RW4" s="9"/>
      <c r="RX4" s="9"/>
      <c r="RY4" s="10"/>
      <c r="RZ4" s="8"/>
      <c r="SA4" s="9"/>
      <c r="SB4" s="9"/>
      <c r="SC4" s="9"/>
      <c r="SD4" s="9"/>
      <c r="SE4" s="9"/>
      <c r="SF4" s="9"/>
      <c r="SG4" s="9"/>
      <c r="SH4" s="9"/>
      <c r="SI4" s="10"/>
      <c r="SJ4" s="8"/>
      <c r="SK4" s="9"/>
      <c r="SL4" s="9"/>
      <c r="SM4" s="9"/>
      <c r="SN4" s="9"/>
      <c r="SO4" s="9"/>
      <c r="SP4" s="9"/>
      <c r="SQ4" s="9"/>
      <c r="SR4" s="9"/>
      <c r="SS4" s="10"/>
      <c r="ST4" s="8"/>
      <c r="SU4" s="9"/>
      <c r="SV4" s="9"/>
      <c r="SW4" s="9"/>
      <c r="SX4" s="9"/>
      <c r="SY4" s="9"/>
      <c r="SZ4" s="9"/>
      <c r="TA4" s="9"/>
      <c r="TB4" s="9"/>
      <c r="TC4" s="10"/>
      <c r="TD4" s="2">
        <v>46492004394531</v>
      </c>
      <c r="TE4" s="2">
        <v>-74062797546387</v>
      </c>
      <c r="TF4">
        <v>-1</v>
      </c>
    </row>
    <row r="5" spans="1:526">
      <c r="A5" t="s">
        <v>658</v>
      </c>
      <c r="B5" t="s">
        <v>617</v>
      </c>
      <c r="C5" t="s">
        <v>618</v>
      </c>
      <c r="F5" t="s">
        <v>659</v>
      </c>
      <c r="G5">
        <v>0</v>
      </c>
      <c r="H5" s="1">
        <v>41744.761597222219</v>
      </c>
      <c r="I5" s="1">
        <v>41744.799490740741</v>
      </c>
      <c r="J5">
        <v>1</v>
      </c>
      <c r="K5">
        <v>0</v>
      </c>
      <c r="L5">
        <v>0</v>
      </c>
      <c r="M5">
        <v>0</v>
      </c>
      <c r="N5">
        <v>1</v>
      </c>
      <c r="O5" t="s">
        <v>620</v>
      </c>
      <c r="P5" t="s">
        <v>648</v>
      </c>
      <c r="Q5" t="s">
        <v>648</v>
      </c>
      <c r="R5" t="s">
        <v>622</v>
      </c>
      <c r="S5" t="s">
        <v>622</v>
      </c>
      <c r="T5" t="s">
        <v>623</v>
      </c>
      <c r="U5" t="s">
        <v>624</v>
      </c>
      <c r="V5" t="s">
        <v>660</v>
      </c>
      <c r="W5">
        <v>28</v>
      </c>
      <c r="X5" s="8" t="s">
        <v>661</v>
      </c>
      <c r="Y5" s="9">
        <v>1</v>
      </c>
      <c r="Z5" s="9" t="s">
        <v>627</v>
      </c>
      <c r="AA5" s="9" t="s">
        <v>627</v>
      </c>
      <c r="AB5" s="9" t="s">
        <v>628</v>
      </c>
      <c r="AC5" s="9" t="s">
        <v>639</v>
      </c>
      <c r="AD5" s="9" t="s">
        <v>629</v>
      </c>
      <c r="AE5" s="9" t="s">
        <v>635</v>
      </c>
      <c r="AF5" s="9" t="s">
        <v>640</v>
      </c>
      <c r="AG5" s="10" t="s">
        <v>662</v>
      </c>
      <c r="AH5" s="8"/>
      <c r="AI5" s="9"/>
      <c r="AJ5" s="9"/>
      <c r="AK5" s="9"/>
      <c r="AL5" s="9"/>
      <c r="AM5" s="9"/>
      <c r="AN5" s="9"/>
      <c r="AO5" s="9"/>
      <c r="AP5" s="9"/>
      <c r="AQ5" s="10"/>
      <c r="AR5" s="8"/>
      <c r="AS5" s="9"/>
      <c r="AT5" s="9"/>
      <c r="AU5" s="9"/>
      <c r="AV5" s="9"/>
      <c r="AW5" s="9"/>
      <c r="AX5" s="9"/>
      <c r="AY5" s="9"/>
      <c r="AZ5" s="9"/>
      <c r="BA5" s="10"/>
      <c r="BB5" s="8"/>
      <c r="BC5" s="9"/>
      <c r="BD5" s="9"/>
      <c r="BE5" s="9"/>
      <c r="BF5" s="9"/>
      <c r="BG5" s="9"/>
      <c r="BH5" s="9"/>
      <c r="BI5" s="9"/>
      <c r="BJ5" s="9"/>
      <c r="BK5" s="10"/>
      <c r="BL5" s="8"/>
      <c r="BM5" s="9"/>
      <c r="BN5" s="9"/>
      <c r="BO5" s="9"/>
      <c r="BP5" s="9"/>
      <c r="BQ5" s="9"/>
      <c r="BR5" s="9"/>
      <c r="BS5" s="9"/>
      <c r="BT5" s="9"/>
      <c r="BU5" s="10"/>
      <c r="BV5" s="8"/>
      <c r="BW5" s="9"/>
      <c r="BX5" s="9"/>
      <c r="BY5" s="9"/>
      <c r="BZ5" s="9"/>
      <c r="CA5" s="9"/>
      <c r="CB5" s="9"/>
      <c r="CC5" s="9"/>
      <c r="CD5" s="9"/>
      <c r="CE5" s="10"/>
      <c r="CF5" s="8"/>
      <c r="CG5" s="9"/>
      <c r="CH5" s="9"/>
      <c r="CI5" s="9"/>
      <c r="CJ5" s="9"/>
      <c r="CK5" s="9"/>
      <c r="CL5" s="9"/>
      <c r="CM5" s="9"/>
      <c r="CN5" s="9"/>
      <c r="CO5" s="10"/>
      <c r="CP5" s="8"/>
      <c r="CQ5" s="9"/>
      <c r="CR5" s="9"/>
      <c r="CS5" s="9"/>
      <c r="CT5" s="9"/>
      <c r="CU5" s="9"/>
      <c r="CV5" s="9"/>
      <c r="CW5" s="9"/>
      <c r="CX5" s="9"/>
      <c r="CY5" s="10"/>
      <c r="CZ5" s="8"/>
      <c r="DA5" s="9"/>
      <c r="DB5" s="9"/>
      <c r="DC5" s="9"/>
      <c r="DD5" s="9"/>
      <c r="DE5" s="9"/>
      <c r="DF5" s="9"/>
      <c r="DG5" s="9"/>
      <c r="DH5" s="9"/>
      <c r="DI5" s="10"/>
      <c r="DJ5" s="8"/>
      <c r="DK5" s="9"/>
      <c r="DL5" s="9"/>
      <c r="DM5" s="9"/>
      <c r="DN5" s="9"/>
      <c r="DO5" s="9"/>
      <c r="DP5" s="9"/>
      <c r="DQ5" s="9"/>
      <c r="DR5" s="9"/>
      <c r="DS5" s="10"/>
      <c r="DT5" s="8"/>
      <c r="DU5" s="9"/>
      <c r="DV5" s="9"/>
      <c r="DW5" s="9"/>
      <c r="DX5" s="9"/>
      <c r="DY5" s="9"/>
      <c r="DZ5" s="9"/>
      <c r="EA5" s="9"/>
      <c r="EB5" s="9"/>
      <c r="EC5" s="10"/>
      <c r="ED5" s="8"/>
      <c r="EE5" s="9"/>
      <c r="EF5" s="9"/>
      <c r="EG5" s="9"/>
      <c r="EH5" s="9"/>
      <c r="EI5" s="9"/>
      <c r="EJ5" s="9"/>
      <c r="EK5" s="9"/>
      <c r="EL5" s="9"/>
      <c r="EM5" s="10"/>
      <c r="EN5" s="8"/>
      <c r="EO5" s="9"/>
      <c r="EP5" s="9"/>
      <c r="EQ5" s="9"/>
      <c r="ER5" s="9"/>
      <c r="ES5" s="9"/>
      <c r="ET5" s="9"/>
      <c r="EU5" s="9"/>
      <c r="EV5" s="9"/>
      <c r="EW5" s="10"/>
      <c r="EX5" s="8"/>
      <c r="EY5" s="9"/>
      <c r="EZ5" s="9"/>
      <c r="FA5" s="9"/>
      <c r="FB5" s="9"/>
      <c r="FC5" s="9"/>
      <c r="FD5" s="9"/>
      <c r="FE5" s="9"/>
      <c r="FF5" s="9"/>
      <c r="FG5" s="10"/>
      <c r="FH5" s="8"/>
      <c r="FI5" s="9"/>
      <c r="FJ5" s="9"/>
      <c r="FK5" s="9"/>
      <c r="FL5" s="9"/>
      <c r="FM5" s="9"/>
      <c r="FN5" s="9"/>
      <c r="FO5" s="9"/>
      <c r="FP5" s="9"/>
      <c r="FQ5" s="10"/>
      <c r="FR5" s="8"/>
      <c r="FS5" s="9"/>
      <c r="FT5" s="9"/>
      <c r="FU5" s="9"/>
      <c r="FV5" s="9"/>
      <c r="FW5" s="9"/>
      <c r="FX5" s="9"/>
      <c r="FY5" s="9"/>
      <c r="FZ5" s="9"/>
      <c r="GA5" s="10"/>
      <c r="GB5" s="8"/>
      <c r="GC5" s="9"/>
      <c r="GD5" s="9"/>
      <c r="GE5" s="9"/>
      <c r="GF5" s="9"/>
      <c r="GG5" s="9"/>
      <c r="GH5" s="9"/>
      <c r="GI5" s="9"/>
      <c r="GJ5" s="9"/>
      <c r="GK5" s="10"/>
      <c r="GL5" s="8"/>
      <c r="GM5" s="9"/>
      <c r="GN5" s="9"/>
      <c r="GO5" s="9"/>
      <c r="GP5" s="9"/>
      <c r="GQ5" s="9"/>
      <c r="GR5" s="9"/>
      <c r="GS5" s="9"/>
      <c r="GT5" s="9"/>
      <c r="GU5" s="10"/>
      <c r="GV5" s="8"/>
      <c r="GW5" s="9"/>
      <c r="GX5" s="9"/>
      <c r="GY5" s="9"/>
      <c r="GZ5" s="9"/>
      <c r="HA5" s="9"/>
      <c r="HB5" s="9"/>
      <c r="HC5" s="9"/>
      <c r="HD5" s="9"/>
      <c r="HE5" s="10"/>
      <c r="HF5" s="8" t="s">
        <v>663</v>
      </c>
      <c r="HG5" s="9">
        <v>1</v>
      </c>
      <c r="HH5" s="9" t="s">
        <v>634</v>
      </c>
      <c r="HI5" s="9" t="s">
        <v>627</v>
      </c>
      <c r="HJ5" s="9" t="s">
        <v>628</v>
      </c>
      <c r="HK5" s="9" t="s">
        <v>639</v>
      </c>
      <c r="HL5" s="9" t="s">
        <v>629</v>
      </c>
      <c r="HM5" s="9" t="s">
        <v>635</v>
      </c>
      <c r="HN5" s="9" t="s">
        <v>640</v>
      </c>
      <c r="HO5" s="10" t="s">
        <v>664</v>
      </c>
      <c r="HP5" s="8" t="s">
        <v>665</v>
      </c>
      <c r="HQ5" s="9">
        <v>1</v>
      </c>
      <c r="HR5" s="9" t="s">
        <v>638</v>
      </c>
      <c r="HS5" s="9" t="s">
        <v>634</v>
      </c>
      <c r="HT5" s="9" t="s">
        <v>628</v>
      </c>
      <c r="HU5" s="9" t="s">
        <v>639</v>
      </c>
      <c r="HV5" s="9" t="s">
        <v>635</v>
      </c>
      <c r="HW5" s="9" t="s">
        <v>629</v>
      </c>
      <c r="HX5" s="9" t="s">
        <v>631</v>
      </c>
      <c r="HY5" s="10" t="s">
        <v>666</v>
      </c>
      <c r="HZ5" s="8"/>
      <c r="IA5" s="9"/>
      <c r="IB5" s="9"/>
      <c r="IC5" s="9"/>
      <c r="ID5" s="9"/>
      <c r="IE5" s="9"/>
      <c r="IF5" s="9"/>
      <c r="IG5" s="9"/>
      <c r="IH5" s="9"/>
      <c r="II5" s="10"/>
      <c r="IJ5" s="8"/>
      <c r="IK5" s="9"/>
      <c r="IL5" s="9"/>
      <c r="IM5" s="9"/>
      <c r="IN5" s="9"/>
      <c r="IO5" s="9"/>
      <c r="IP5" s="9"/>
      <c r="IQ5" s="9"/>
      <c r="IR5" s="9"/>
      <c r="IS5" s="10"/>
      <c r="IT5" s="8"/>
      <c r="IU5" s="9"/>
      <c r="IV5" s="9"/>
      <c r="IW5" s="9"/>
      <c r="IX5" s="9"/>
      <c r="IY5" s="9"/>
      <c r="IZ5" s="9"/>
      <c r="JA5" s="9"/>
      <c r="JB5" s="9"/>
      <c r="JC5" s="10"/>
      <c r="JD5" s="8"/>
      <c r="JE5" s="9"/>
      <c r="JF5" s="9"/>
      <c r="JG5" s="9"/>
      <c r="JH5" s="9"/>
      <c r="JI5" s="9"/>
      <c r="JJ5" s="9"/>
      <c r="JK5" s="9"/>
      <c r="JL5" s="9"/>
      <c r="JM5" s="10"/>
      <c r="JN5" s="8"/>
      <c r="JO5" s="9"/>
      <c r="JP5" s="9"/>
      <c r="JQ5" s="9"/>
      <c r="JR5" s="9"/>
      <c r="JS5" s="9"/>
      <c r="JT5" s="9"/>
      <c r="JU5" s="9"/>
      <c r="JV5" s="9"/>
      <c r="JW5" s="10"/>
      <c r="JX5" s="8"/>
      <c r="JY5" s="9"/>
      <c r="JZ5" s="9"/>
      <c r="KA5" s="9"/>
      <c r="KB5" s="9"/>
      <c r="KC5" s="9"/>
      <c r="KD5" s="9"/>
      <c r="KE5" s="9"/>
      <c r="KF5" s="9"/>
      <c r="KG5" s="10"/>
      <c r="KH5" s="8"/>
      <c r="KI5" s="9"/>
      <c r="KJ5" s="9"/>
      <c r="KK5" s="9"/>
      <c r="KL5" s="9"/>
      <c r="KM5" s="9"/>
      <c r="KN5" s="9"/>
      <c r="KO5" s="9"/>
      <c r="KP5" s="9"/>
      <c r="KQ5" s="10"/>
      <c r="KR5" s="8"/>
      <c r="KS5" s="9"/>
      <c r="KT5" s="9"/>
      <c r="KU5" s="9"/>
      <c r="KV5" s="9"/>
      <c r="KW5" s="9"/>
      <c r="KX5" s="9"/>
      <c r="KY5" s="9"/>
      <c r="KZ5" s="9"/>
      <c r="LA5" s="10"/>
      <c r="LB5" s="8"/>
      <c r="LC5" s="9"/>
      <c r="LD5" s="9"/>
      <c r="LE5" s="9"/>
      <c r="LF5" s="9"/>
      <c r="LG5" s="9"/>
      <c r="LH5" s="9"/>
      <c r="LI5" s="9"/>
      <c r="LJ5" s="9"/>
      <c r="LK5" s="10"/>
      <c r="LL5" s="8" t="s">
        <v>667</v>
      </c>
      <c r="LM5" s="9">
        <v>1</v>
      </c>
      <c r="LN5" s="9" t="s">
        <v>638</v>
      </c>
      <c r="LO5" s="9" t="s">
        <v>627</v>
      </c>
      <c r="LP5" s="9" t="s">
        <v>628</v>
      </c>
      <c r="LQ5" s="9" t="s">
        <v>639</v>
      </c>
      <c r="LR5" s="9" t="s">
        <v>630</v>
      </c>
      <c r="LS5" s="9" t="s">
        <v>635</v>
      </c>
      <c r="LT5" s="9" t="s">
        <v>631</v>
      </c>
      <c r="LU5" s="10" t="s">
        <v>668</v>
      </c>
      <c r="LV5" s="8"/>
      <c r="LW5" s="9"/>
      <c r="LX5" s="9"/>
      <c r="LY5" s="9"/>
      <c r="LZ5" s="9"/>
      <c r="MA5" s="9"/>
      <c r="MB5" s="9"/>
      <c r="MC5" s="9"/>
      <c r="MD5" s="9"/>
      <c r="ME5" s="10"/>
      <c r="MF5" s="8"/>
      <c r="MG5" s="9"/>
      <c r="MH5" s="9"/>
      <c r="MI5" s="9"/>
      <c r="MJ5" s="9"/>
      <c r="MK5" s="9"/>
      <c r="ML5" s="9"/>
      <c r="MM5" s="9"/>
      <c r="MN5" s="9"/>
      <c r="MO5" s="10"/>
      <c r="MP5" s="8"/>
      <c r="MQ5" s="9"/>
      <c r="MR5" s="9"/>
      <c r="MS5" s="9"/>
      <c r="MT5" s="9"/>
      <c r="MU5" s="9"/>
      <c r="MV5" s="9"/>
      <c r="MW5" s="9"/>
      <c r="MX5" s="9"/>
      <c r="MY5" s="10"/>
      <c r="MZ5" s="8"/>
      <c r="NA5" s="9"/>
      <c r="NB5" s="9"/>
      <c r="NC5" s="9"/>
      <c r="ND5" s="9"/>
      <c r="NE5" s="9"/>
      <c r="NF5" s="9"/>
      <c r="NG5" s="9"/>
      <c r="NH5" s="9"/>
      <c r="NI5" s="10"/>
      <c r="NJ5" s="8"/>
      <c r="NK5" s="9"/>
      <c r="NL5" s="9"/>
      <c r="NM5" s="9"/>
      <c r="NN5" s="9"/>
      <c r="NO5" s="9"/>
      <c r="NP5" s="9"/>
      <c r="NQ5" s="9"/>
      <c r="NR5" s="9"/>
      <c r="NS5" s="10"/>
      <c r="NT5" s="8"/>
      <c r="NU5" s="9"/>
      <c r="NV5" s="9"/>
      <c r="NW5" s="9"/>
      <c r="NX5" s="9"/>
      <c r="NY5" s="9"/>
      <c r="NZ5" s="9"/>
      <c r="OA5" s="9"/>
      <c r="OB5" s="9"/>
      <c r="OC5" s="10"/>
      <c r="OD5" s="8"/>
      <c r="OE5" s="9"/>
      <c r="OF5" s="9"/>
      <c r="OG5" s="9"/>
      <c r="OH5" s="9"/>
      <c r="OI5" s="9"/>
      <c r="OJ5" s="9"/>
      <c r="OK5" s="9"/>
      <c r="OL5" s="9"/>
      <c r="OM5" s="10"/>
      <c r="ON5" s="8"/>
      <c r="OO5" s="9"/>
      <c r="OP5" s="9"/>
      <c r="OQ5" s="9"/>
      <c r="OR5" s="9"/>
      <c r="OS5" s="9"/>
      <c r="OT5" s="9"/>
      <c r="OU5" s="9"/>
      <c r="OV5" s="9"/>
      <c r="OW5" s="10"/>
      <c r="OX5" s="8"/>
      <c r="OY5" s="9"/>
      <c r="OZ5" s="9"/>
      <c r="PA5" s="9"/>
      <c r="PB5" s="9"/>
      <c r="PC5" s="9"/>
      <c r="PD5" s="9"/>
      <c r="PE5" s="9"/>
      <c r="PF5" s="9"/>
      <c r="PG5" s="10"/>
      <c r="PH5" s="8"/>
      <c r="PI5" s="9"/>
      <c r="PJ5" s="9"/>
      <c r="PK5" s="9"/>
      <c r="PL5" s="9"/>
      <c r="PM5" s="9"/>
      <c r="PN5" s="9"/>
      <c r="PO5" s="9"/>
      <c r="PP5" s="9"/>
      <c r="PQ5" s="10"/>
      <c r="PR5" s="8"/>
      <c r="PS5" s="9"/>
      <c r="PT5" s="9"/>
      <c r="PU5" s="9"/>
      <c r="PV5" s="9"/>
      <c r="PW5" s="9"/>
      <c r="PX5" s="9"/>
      <c r="PY5" s="9"/>
      <c r="PZ5" s="9"/>
      <c r="QA5" s="10"/>
      <c r="QB5" s="8"/>
      <c r="QC5" s="9"/>
      <c r="QD5" s="9"/>
      <c r="QE5" s="9"/>
      <c r="QF5" s="9"/>
      <c r="QG5" s="9"/>
      <c r="QH5" s="9"/>
      <c r="QI5" s="9"/>
      <c r="QJ5" s="9"/>
      <c r="QK5" s="10"/>
      <c r="QL5" s="8"/>
      <c r="QM5" s="9"/>
      <c r="QN5" s="9"/>
      <c r="QO5" s="9"/>
      <c r="QP5" s="9"/>
      <c r="QQ5" s="9"/>
      <c r="QR5" s="9"/>
      <c r="QS5" s="9"/>
      <c r="QT5" s="9"/>
      <c r="QU5" s="10"/>
      <c r="QV5" s="8"/>
      <c r="QW5" s="9"/>
      <c r="QX5" s="9"/>
      <c r="QY5" s="9"/>
      <c r="QZ5" s="9"/>
      <c r="RA5" s="9"/>
      <c r="RB5" s="9"/>
      <c r="RC5" s="9"/>
      <c r="RD5" s="9"/>
      <c r="RE5" s="10"/>
      <c r="RF5" s="8"/>
      <c r="RG5" s="9"/>
      <c r="RH5" s="9"/>
      <c r="RI5" s="9"/>
      <c r="RJ5" s="9"/>
      <c r="RK5" s="9"/>
      <c r="RL5" s="9"/>
      <c r="RM5" s="9"/>
      <c r="RN5" s="9"/>
      <c r="RO5" s="10"/>
      <c r="RP5" s="8"/>
      <c r="RQ5" s="9"/>
      <c r="RR5" s="9"/>
      <c r="RS5" s="9"/>
      <c r="RT5" s="9"/>
      <c r="RU5" s="9"/>
      <c r="RV5" s="9"/>
      <c r="RW5" s="9"/>
      <c r="RX5" s="9"/>
      <c r="RY5" s="10"/>
      <c r="RZ5" s="8"/>
      <c r="SA5" s="9"/>
      <c r="SB5" s="9"/>
      <c r="SC5" s="9"/>
      <c r="SD5" s="9"/>
      <c r="SE5" s="9"/>
      <c r="SF5" s="9"/>
      <c r="SG5" s="9"/>
      <c r="SH5" s="9"/>
      <c r="SI5" s="10"/>
      <c r="SJ5" s="8" t="s">
        <v>669</v>
      </c>
      <c r="SK5" s="9">
        <v>1</v>
      </c>
      <c r="SL5" s="9" t="s">
        <v>638</v>
      </c>
      <c r="SM5" s="9" t="s">
        <v>627</v>
      </c>
      <c r="SN5" s="9" t="s">
        <v>639</v>
      </c>
      <c r="SO5" s="9" t="s">
        <v>639</v>
      </c>
      <c r="SP5" s="9" t="s">
        <v>635</v>
      </c>
      <c r="SQ5" s="9" t="s">
        <v>635</v>
      </c>
      <c r="SR5" s="9" t="s">
        <v>631</v>
      </c>
      <c r="SS5" s="10" t="s">
        <v>670</v>
      </c>
      <c r="ST5" s="8"/>
      <c r="SU5" s="9"/>
      <c r="SV5" s="9"/>
      <c r="SW5" s="9"/>
      <c r="SX5" s="9"/>
      <c r="SY5" s="9"/>
      <c r="SZ5" s="9"/>
      <c r="TA5" s="9"/>
      <c r="TB5" s="9"/>
      <c r="TC5" s="10"/>
      <c r="TD5" s="2">
        <v>46492004394531</v>
      </c>
      <c r="TE5" s="2">
        <v>-74062797546387</v>
      </c>
      <c r="TF5">
        <v>-1</v>
      </c>
    </row>
    <row r="6" spans="1:526">
      <c r="A6" t="s">
        <v>671</v>
      </c>
      <c r="B6" t="s">
        <v>617</v>
      </c>
      <c r="C6" t="s">
        <v>618</v>
      </c>
      <c r="F6" t="s">
        <v>672</v>
      </c>
      <c r="G6">
        <v>0</v>
      </c>
      <c r="H6" s="1">
        <v>41744.82608796296</v>
      </c>
      <c r="I6" s="1">
        <v>41744.890300925923</v>
      </c>
      <c r="J6">
        <v>1</v>
      </c>
      <c r="K6">
        <v>0</v>
      </c>
      <c r="L6">
        <v>0</v>
      </c>
      <c r="M6">
        <v>0</v>
      </c>
      <c r="N6">
        <v>1</v>
      </c>
      <c r="O6" t="s">
        <v>648</v>
      </c>
      <c r="P6" t="s">
        <v>648</v>
      </c>
      <c r="Q6" t="s">
        <v>648</v>
      </c>
      <c r="R6" t="s">
        <v>622</v>
      </c>
      <c r="S6" t="s">
        <v>622</v>
      </c>
      <c r="T6" t="s">
        <v>651</v>
      </c>
      <c r="U6" t="s">
        <v>624</v>
      </c>
      <c r="V6" t="s">
        <v>625</v>
      </c>
      <c r="W6">
        <v>27</v>
      </c>
      <c r="X6" s="8"/>
      <c r="Y6" s="9"/>
      <c r="Z6" s="9"/>
      <c r="AA6" s="9"/>
      <c r="AB6" s="9"/>
      <c r="AC6" s="9"/>
      <c r="AD6" s="9"/>
      <c r="AE6" s="9"/>
      <c r="AF6" s="9"/>
      <c r="AG6" s="10"/>
      <c r="AH6" s="8"/>
      <c r="AI6" s="9"/>
      <c r="AJ6" s="9"/>
      <c r="AK6" s="9"/>
      <c r="AL6" s="9"/>
      <c r="AM6" s="9"/>
      <c r="AN6" s="9"/>
      <c r="AO6" s="9"/>
      <c r="AP6" s="9"/>
      <c r="AQ6" s="10"/>
      <c r="AR6" s="8"/>
      <c r="AS6" s="9"/>
      <c r="AT6" s="9"/>
      <c r="AU6" s="9"/>
      <c r="AV6" s="9"/>
      <c r="AW6" s="9"/>
      <c r="AX6" s="9"/>
      <c r="AY6" s="9"/>
      <c r="AZ6" s="9"/>
      <c r="BA6" s="10"/>
      <c r="BB6" s="8"/>
      <c r="BC6" s="9"/>
      <c r="BD6" s="9"/>
      <c r="BE6" s="9"/>
      <c r="BF6" s="9"/>
      <c r="BG6" s="9"/>
      <c r="BH6" s="9"/>
      <c r="BI6" s="9"/>
      <c r="BJ6" s="9"/>
      <c r="BK6" s="10"/>
      <c r="BL6" s="8"/>
      <c r="BM6" s="9"/>
      <c r="BN6" s="9"/>
      <c r="BO6" s="9"/>
      <c r="BP6" s="9"/>
      <c r="BQ6" s="9"/>
      <c r="BR6" s="9"/>
      <c r="BS6" s="9"/>
      <c r="BT6" s="9"/>
      <c r="BU6" s="10"/>
      <c r="BV6" s="8"/>
      <c r="BW6" s="9"/>
      <c r="BX6" s="9"/>
      <c r="BY6" s="9"/>
      <c r="BZ6" s="9"/>
      <c r="CA6" s="9"/>
      <c r="CB6" s="9"/>
      <c r="CC6" s="9"/>
      <c r="CD6" s="9"/>
      <c r="CE6" s="10"/>
      <c r="CF6" s="8"/>
      <c r="CG6" s="9"/>
      <c r="CH6" s="9"/>
      <c r="CI6" s="9"/>
      <c r="CJ6" s="9"/>
      <c r="CK6" s="9"/>
      <c r="CL6" s="9"/>
      <c r="CM6" s="9"/>
      <c r="CN6" s="9"/>
      <c r="CO6" s="10"/>
      <c r="CP6" s="8" t="s">
        <v>673</v>
      </c>
      <c r="CQ6" s="9">
        <v>1</v>
      </c>
      <c r="CR6" s="9" t="s">
        <v>638</v>
      </c>
      <c r="CS6" s="9" t="s">
        <v>634</v>
      </c>
      <c r="CT6" s="9" t="s">
        <v>628</v>
      </c>
      <c r="CU6" s="9" t="s">
        <v>639</v>
      </c>
      <c r="CV6" s="9" t="s">
        <v>629</v>
      </c>
      <c r="CW6" s="9" t="s">
        <v>635</v>
      </c>
      <c r="CX6" s="9" t="s">
        <v>631</v>
      </c>
      <c r="CY6" s="10" t="s">
        <v>674</v>
      </c>
      <c r="CZ6" s="8"/>
      <c r="DA6" s="9"/>
      <c r="DB6" s="9"/>
      <c r="DC6" s="9"/>
      <c r="DD6" s="9"/>
      <c r="DE6" s="9"/>
      <c r="DF6" s="9"/>
      <c r="DG6" s="9"/>
      <c r="DH6" s="9"/>
      <c r="DI6" s="10"/>
      <c r="DJ6" s="8"/>
      <c r="DK6" s="9"/>
      <c r="DL6" s="9"/>
      <c r="DM6" s="9"/>
      <c r="DN6" s="9"/>
      <c r="DO6" s="9"/>
      <c r="DP6" s="9"/>
      <c r="DQ6" s="9"/>
      <c r="DR6" s="9"/>
      <c r="DS6" s="10"/>
      <c r="DT6" s="8" t="s">
        <v>675</v>
      </c>
      <c r="DU6" s="9">
        <v>1</v>
      </c>
      <c r="DV6" s="9" t="s">
        <v>627</v>
      </c>
      <c r="DW6" s="9" t="s">
        <v>638</v>
      </c>
      <c r="DX6" s="9" t="s">
        <v>628</v>
      </c>
      <c r="DY6" s="9" t="s">
        <v>676</v>
      </c>
      <c r="DZ6" s="9" t="s">
        <v>629</v>
      </c>
      <c r="EA6" s="9" t="s">
        <v>635</v>
      </c>
      <c r="EB6" s="9" t="s">
        <v>640</v>
      </c>
      <c r="EC6" s="10" t="s">
        <v>677</v>
      </c>
      <c r="ED6" s="8"/>
      <c r="EE6" s="9"/>
      <c r="EF6" s="9"/>
      <c r="EG6" s="9"/>
      <c r="EH6" s="9"/>
      <c r="EI6" s="9"/>
      <c r="EJ6" s="9"/>
      <c r="EK6" s="9"/>
      <c r="EL6" s="9"/>
      <c r="EM6" s="10"/>
      <c r="EN6" s="8"/>
      <c r="EO6" s="9"/>
      <c r="EP6" s="9"/>
      <c r="EQ6" s="9"/>
      <c r="ER6" s="9"/>
      <c r="ES6" s="9"/>
      <c r="ET6" s="9"/>
      <c r="EU6" s="9"/>
      <c r="EV6" s="9"/>
      <c r="EW6" s="10"/>
      <c r="EX6" s="8"/>
      <c r="EY6" s="9"/>
      <c r="EZ6" s="9"/>
      <c r="FA6" s="9"/>
      <c r="FB6" s="9"/>
      <c r="FC6" s="9"/>
      <c r="FD6" s="9"/>
      <c r="FE6" s="9"/>
      <c r="FF6" s="9"/>
      <c r="FG6" s="10"/>
      <c r="FH6" s="8"/>
      <c r="FI6" s="9"/>
      <c r="FJ6" s="9"/>
      <c r="FK6" s="9"/>
      <c r="FL6" s="9"/>
      <c r="FM6" s="9"/>
      <c r="FN6" s="9"/>
      <c r="FO6" s="9"/>
      <c r="FP6" s="9"/>
      <c r="FQ6" s="10"/>
      <c r="FR6" s="8"/>
      <c r="FS6" s="9"/>
      <c r="FT6" s="9"/>
      <c r="FU6" s="9"/>
      <c r="FV6" s="9"/>
      <c r="FW6" s="9"/>
      <c r="FX6" s="9"/>
      <c r="FY6" s="9"/>
      <c r="FZ6" s="9"/>
      <c r="GA6" s="10"/>
      <c r="GB6" s="8"/>
      <c r="GC6" s="9"/>
      <c r="GD6" s="9"/>
      <c r="GE6" s="9"/>
      <c r="GF6" s="9"/>
      <c r="GG6" s="9"/>
      <c r="GH6" s="9"/>
      <c r="GI6" s="9"/>
      <c r="GJ6" s="9"/>
      <c r="GK6" s="10"/>
      <c r="GL6" s="8"/>
      <c r="GM6" s="9"/>
      <c r="GN6" s="9"/>
      <c r="GO6" s="9"/>
      <c r="GP6" s="9"/>
      <c r="GQ6" s="9"/>
      <c r="GR6" s="9"/>
      <c r="GS6" s="9"/>
      <c r="GT6" s="9"/>
      <c r="GU6" s="10"/>
      <c r="GV6" s="8"/>
      <c r="GW6" s="9"/>
      <c r="GX6" s="9"/>
      <c r="GY6" s="9"/>
      <c r="GZ6" s="9"/>
      <c r="HA6" s="9"/>
      <c r="HB6" s="9"/>
      <c r="HC6" s="9"/>
      <c r="HD6" s="9"/>
      <c r="HE6" s="10"/>
      <c r="HF6" s="8"/>
      <c r="HG6" s="9"/>
      <c r="HH6" s="9"/>
      <c r="HI6" s="9"/>
      <c r="HJ6" s="9"/>
      <c r="HK6" s="9"/>
      <c r="HL6" s="9"/>
      <c r="HM6" s="9"/>
      <c r="HN6" s="9"/>
      <c r="HO6" s="10"/>
      <c r="HP6" s="8"/>
      <c r="HQ6" s="9"/>
      <c r="HR6" s="9"/>
      <c r="HS6" s="9"/>
      <c r="HT6" s="9"/>
      <c r="HU6" s="9"/>
      <c r="HV6" s="9"/>
      <c r="HW6" s="9"/>
      <c r="HX6" s="9"/>
      <c r="HY6" s="10"/>
      <c r="HZ6" s="8"/>
      <c r="IA6" s="9"/>
      <c r="IB6" s="9"/>
      <c r="IC6" s="9"/>
      <c r="ID6" s="9"/>
      <c r="IE6" s="9"/>
      <c r="IF6" s="9"/>
      <c r="IG6" s="9"/>
      <c r="IH6" s="9"/>
      <c r="II6" s="10"/>
      <c r="IJ6" s="8"/>
      <c r="IK6" s="9"/>
      <c r="IL6" s="9"/>
      <c r="IM6" s="9"/>
      <c r="IN6" s="9"/>
      <c r="IO6" s="9"/>
      <c r="IP6" s="9"/>
      <c r="IQ6" s="9"/>
      <c r="IR6" s="9"/>
      <c r="IS6" s="10"/>
      <c r="IT6" s="8"/>
      <c r="IU6" s="9"/>
      <c r="IV6" s="9"/>
      <c r="IW6" s="9"/>
      <c r="IX6" s="9"/>
      <c r="IY6" s="9"/>
      <c r="IZ6" s="9"/>
      <c r="JA6" s="9"/>
      <c r="JB6" s="9"/>
      <c r="JC6" s="10"/>
      <c r="JD6" s="8"/>
      <c r="JE6" s="9"/>
      <c r="JF6" s="9"/>
      <c r="JG6" s="9"/>
      <c r="JH6" s="9"/>
      <c r="JI6" s="9"/>
      <c r="JJ6" s="9"/>
      <c r="JK6" s="9"/>
      <c r="JL6" s="9"/>
      <c r="JM6" s="10"/>
      <c r="JN6" s="8"/>
      <c r="JO6" s="9"/>
      <c r="JP6" s="9"/>
      <c r="JQ6" s="9"/>
      <c r="JR6" s="9"/>
      <c r="JS6" s="9"/>
      <c r="JT6" s="9"/>
      <c r="JU6" s="9"/>
      <c r="JV6" s="9"/>
      <c r="JW6" s="10"/>
      <c r="JX6" s="8"/>
      <c r="JY6" s="9"/>
      <c r="JZ6" s="9"/>
      <c r="KA6" s="9"/>
      <c r="KB6" s="9"/>
      <c r="KC6" s="9"/>
      <c r="KD6" s="9"/>
      <c r="KE6" s="9"/>
      <c r="KF6" s="9"/>
      <c r="KG6" s="10"/>
      <c r="KH6" s="8"/>
      <c r="KI6" s="9"/>
      <c r="KJ6" s="9"/>
      <c r="KK6" s="9"/>
      <c r="KL6" s="9"/>
      <c r="KM6" s="9"/>
      <c r="KN6" s="9"/>
      <c r="KO6" s="9"/>
      <c r="KP6" s="9"/>
      <c r="KQ6" s="10"/>
      <c r="KR6" s="8" t="s">
        <v>678</v>
      </c>
      <c r="KS6" s="9">
        <v>1</v>
      </c>
      <c r="KT6" s="9" t="s">
        <v>638</v>
      </c>
      <c r="KU6" s="9" t="s">
        <v>627</v>
      </c>
      <c r="KV6" s="9" t="s">
        <v>628</v>
      </c>
      <c r="KW6" s="9" t="s">
        <v>676</v>
      </c>
      <c r="KX6" s="9" t="s">
        <v>629</v>
      </c>
      <c r="KY6" s="9" t="s">
        <v>635</v>
      </c>
      <c r="KZ6" s="9" t="s">
        <v>631</v>
      </c>
      <c r="LA6" s="10" t="s">
        <v>679</v>
      </c>
      <c r="LB6" s="8"/>
      <c r="LC6" s="9"/>
      <c r="LD6" s="9"/>
      <c r="LE6" s="9"/>
      <c r="LF6" s="9"/>
      <c r="LG6" s="9"/>
      <c r="LH6" s="9"/>
      <c r="LI6" s="9"/>
      <c r="LJ6" s="9"/>
      <c r="LK6" s="10"/>
      <c r="LL6" s="8"/>
      <c r="LM6" s="9"/>
      <c r="LN6" s="9"/>
      <c r="LO6" s="9"/>
      <c r="LP6" s="9"/>
      <c r="LQ6" s="9"/>
      <c r="LR6" s="9"/>
      <c r="LS6" s="9"/>
      <c r="LT6" s="9"/>
      <c r="LU6" s="10"/>
      <c r="LV6" s="8"/>
      <c r="LW6" s="9"/>
      <c r="LX6" s="9"/>
      <c r="LY6" s="9"/>
      <c r="LZ6" s="9"/>
      <c r="MA6" s="9"/>
      <c r="MB6" s="9"/>
      <c r="MC6" s="9"/>
      <c r="MD6" s="9"/>
      <c r="ME6" s="10"/>
      <c r="MF6" s="8"/>
      <c r="MG6" s="9"/>
      <c r="MH6" s="9"/>
      <c r="MI6" s="9"/>
      <c r="MJ6" s="9"/>
      <c r="MK6" s="9"/>
      <c r="ML6" s="9"/>
      <c r="MM6" s="9"/>
      <c r="MN6" s="9"/>
      <c r="MO6" s="10"/>
      <c r="MP6" s="8"/>
      <c r="MQ6" s="9"/>
      <c r="MR6" s="9"/>
      <c r="MS6" s="9"/>
      <c r="MT6" s="9"/>
      <c r="MU6" s="9"/>
      <c r="MV6" s="9"/>
      <c r="MW6" s="9"/>
      <c r="MX6" s="9"/>
      <c r="MY6" s="10"/>
      <c r="MZ6" s="8"/>
      <c r="NA6" s="9"/>
      <c r="NB6" s="9"/>
      <c r="NC6" s="9"/>
      <c r="ND6" s="9"/>
      <c r="NE6" s="9"/>
      <c r="NF6" s="9"/>
      <c r="NG6" s="9"/>
      <c r="NH6" s="9"/>
      <c r="NI6" s="10"/>
      <c r="NJ6" s="8" t="s">
        <v>680</v>
      </c>
      <c r="NK6" s="9">
        <v>1</v>
      </c>
      <c r="NL6" s="9" t="s">
        <v>634</v>
      </c>
      <c r="NM6" s="9" t="s">
        <v>638</v>
      </c>
      <c r="NN6" s="9" t="s">
        <v>628</v>
      </c>
      <c r="NO6" s="9" t="s">
        <v>639</v>
      </c>
      <c r="NP6" s="9" t="s">
        <v>629</v>
      </c>
      <c r="NQ6" s="9" t="s">
        <v>635</v>
      </c>
      <c r="NR6" s="9" t="s">
        <v>640</v>
      </c>
      <c r="NS6" s="10" t="s">
        <v>681</v>
      </c>
      <c r="NT6" s="8"/>
      <c r="NU6" s="9"/>
      <c r="NV6" s="9"/>
      <c r="NW6" s="9"/>
      <c r="NX6" s="9"/>
      <c r="NY6" s="9"/>
      <c r="NZ6" s="9"/>
      <c r="OA6" s="9"/>
      <c r="OB6" s="9"/>
      <c r="OC6" s="10"/>
      <c r="OD6" s="8"/>
      <c r="OE6" s="9"/>
      <c r="OF6" s="9"/>
      <c r="OG6" s="9"/>
      <c r="OH6" s="9"/>
      <c r="OI6" s="9"/>
      <c r="OJ6" s="9"/>
      <c r="OK6" s="9"/>
      <c r="OL6" s="9"/>
      <c r="OM6" s="10"/>
      <c r="ON6" s="8"/>
      <c r="OO6" s="9"/>
      <c r="OP6" s="9"/>
      <c r="OQ6" s="9"/>
      <c r="OR6" s="9"/>
      <c r="OS6" s="9"/>
      <c r="OT6" s="9"/>
      <c r="OU6" s="9"/>
      <c r="OV6" s="9"/>
      <c r="OW6" s="10"/>
      <c r="OX6" s="8"/>
      <c r="OY6" s="9"/>
      <c r="OZ6" s="9"/>
      <c r="PA6" s="9"/>
      <c r="PB6" s="9"/>
      <c r="PC6" s="9"/>
      <c r="PD6" s="9"/>
      <c r="PE6" s="9"/>
      <c r="PF6" s="9"/>
      <c r="PG6" s="10"/>
      <c r="PH6" s="8"/>
      <c r="PI6" s="9"/>
      <c r="PJ6" s="9"/>
      <c r="PK6" s="9"/>
      <c r="PL6" s="9"/>
      <c r="PM6" s="9"/>
      <c r="PN6" s="9"/>
      <c r="PO6" s="9"/>
      <c r="PP6" s="9"/>
      <c r="PQ6" s="10"/>
      <c r="PR6" s="8"/>
      <c r="PS6" s="9"/>
      <c r="PT6" s="9"/>
      <c r="PU6" s="9"/>
      <c r="PV6" s="9"/>
      <c r="PW6" s="9"/>
      <c r="PX6" s="9"/>
      <c r="PY6" s="9"/>
      <c r="PZ6" s="9"/>
      <c r="QA6" s="10"/>
      <c r="QB6" s="8"/>
      <c r="QC6" s="9"/>
      <c r="QD6" s="9"/>
      <c r="QE6" s="9"/>
      <c r="QF6" s="9"/>
      <c r="QG6" s="9"/>
      <c r="QH6" s="9"/>
      <c r="QI6" s="9"/>
      <c r="QJ6" s="9"/>
      <c r="QK6" s="10"/>
      <c r="QL6" s="8"/>
      <c r="QM6" s="9"/>
      <c r="QN6" s="9"/>
      <c r="QO6" s="9"/>
      <c r="QP6" s="9"/>
      <c r="QQ6" s="9"/>
      <c r="QR6" s="9"/>
      <c r="QS6" s="9"/>
      <c r="QT6" s="9"/>
      <c r="QU6" s="10"/>
      <c r="QV6" s="8"/>
      <c r="QW6" s="9"/>
      <c r="QX6" s="9"/>
      <c r="QY6" s="9"/>
      <c r="QZ6" s="9"/>
      <c r="RA6" s="9"/>
      <c r="RB6" s="9"/>
      <c r="RC6" s="9"/>
      <c r="RD6" s="9"/>
      <c r="RE6" s="10"/>
      <c r="RF6" s="8"/>
      <c r="RG6" s="9"/>
      <c r="RH6" s="9"/>
      <c r="RI6" s="9"/>
      <c r="RJ6" s="9"/>
      <c r="RK6" s="9"/>
      <c r="RL6" s="9"/>
      <c r="RM6" s="9"/>
      <c r="RN6" s="9"/>
      <c r="RO6" s="10"/>
      <c r="RP6" s="8"/>
      <c r="RQ6" s="9"/>
      <c r="RR6" s="9"/>
      <c r="RS6" s="9"/>
      <c r="RT6" s="9"/>
      <c r="RU6" s="9"/>
      <c r="RV6" s="9"/>
      <c r="RW6" s="9"/>
      <c r="RX6" s="9"/>
      <c r="RY6" s="10"/>
      <c r="RZ6" s="8"/>
      <c r="SA6" s="9"/>
      <c r="SB6" s="9"/>
      <c r="SC6" s="9"/>
      <c r="SD6" s="9"/>
      <c r="SE6" s="9"/>
      <c r="SF6" s="9"/>
      <c r="SG6" s="9"/>
      <c r="SH6" s="9"/>
      <c r="SI6" s="10"/>
      <c r="SJ6" s="8"/>
      <c r="SK6" s="9"/>
      <c r="SL6" s="9"/>
      <c r="SM6" s="9"/>
      <c r="SN6" s="9"/>
      <c r="SO6" s="9"/>
      <c r="SP6" s="9"/>
      <c r="SQ6" s="9"/>
      <c r="SR6" s="9"/>
      <c r="SS6" s="10"/>
      <c r="ST6" s="8" t="s">
        <v>682</v>
      </c>
      <c r="SU6" s="9">
        <v>1</v>
      </c>
      <c r="SV6" s="9" t="s">
        <v>634</v>
      </c>
      <c r="SW6" s="9" t="s">
        <v>634</v>
      </c>
      <c r="SX6" s="9" t="s">
        <v>628</v>
      </c>
      <c r="SY6" s="9" t="s">
        <v>639</v>
      </c>
      <c r="SZ6" s="9" t="s">
        <v>629</v>
      </c>
      <c r="TA6" s="9" t="s">
        <v>629</v>
      </c>
      <c r="TB6" s="9" t="s">
        <v>640</v>
      </c>
      <c r="TC6" s="10" t="s">
        <v>683</v>
      </c>
      <c r="TD6" s="2">
        <v>46492004394531</v>
      </c>
      <c r="TE6" s="2">
        <v>-74062797546387</v>
      </c>
      <c r="TF6">
        <v>-1</v>
      </c>
    </row>
    <row r="7" spans="1:526">
      <c r="A7" t="s">
        <v>684</v>
      </c>
      <c r="B7" t="s">
        <v>617</v>
      </c>
      <c r="C7" t="s">
        <v>618</v>
      </c>
      <c r="F7" t="s">
        <v>685</v>
      </c>
      <c r="G7">
        <v>0</v>
      </c>
      <c r="H7" s="1">
        <v>41744.91233796296</v>
      </c>
      <c r="I7" s="1">
        <v>41744.951550925929</v>
      </c>
      <c r="J7">
        <v>1</v>
      </c>
      <c r="K7">
        <v>0</v>
      </c>
      <c r="L7">
        <v>0</v>
      </c>
      <c r="M7">
        <v>0</v>
      </c>
      <c r="N7">
        <v>1</v>
      </c>
      <c r="O7" t="s">
        <v>620</v>
      </c>
      <c r="P7" t="s">
        <v>648</v>
      </c>
      <c r="Q7" t="s">
        <v>686</v>
      </c>
      <c r="R7" t="s">
        <v>622</v>
      </c>
      <c r="S7" t="s">
        <v>650</v>
      </c>
      <c r="T7" t="s">
        <v>651</v>
      </c>
      <c r="U7" t="s">
        <v>624</v>
      </c>
      <c r="V7" t="s">
        <v>625</v>
      </c>
      <c r="W7">
        <v>25</v>
      </c>
      <c r="X7" s="8"/>
      <c r="Y7" s="9"/>
      <c r="Z7" s="9"/>
      <c r="AA7" s="9"/>
      <c r="AB7" s="9"/>
      <c r="AC7" s="9"/>
      <c r="AD7" s="9"/>
      <c r="AE7" s="9"/>
      <c r="AF7" s="9"/>
      <c r="AG7" s="10"/>
      <c r="AH7" s="8"/>
      <c r="AI7" s="9"/>
      <c r="AJ7" s="9"/>
      <c r="AK7" s="9"/>
      <c r="AL7" s="9"/>
      <c r="AM7" s="9"/>
      <c r="AN7" s="9"/>
      <c r="AO7" s="9"/>
      <c r="AP7" s="9"/>
      <c r="AQ7" s="10"/>
      <c r="AR7" s="8"/>
      <c r="AS7" s="9"/>
      <c r="AT7" s="9"/>
      <c r="AU7" s="9"/>
      <c r="AV7" s="9"/>
      <c r="AW7" s="9"/>
      <c r="AX7" s="9"/>
      <c r="AY7" s="9"/>
      <c r="AZ7" s="9"/>
      <c r="BA7" s="10"/>
      <c r="BB7" s="8"/>
      <c r="BC7" s="9"/>
      <c r="BD7" s="9"/>
      <c r="BE7" s="9"/>
      <c r="BF7" s="9"/>
      <c r="BG7" s="9"/>
      <c r="BH7" s="9"/>
      <c r="BI7" s="9"/>
      <c r="BJ7" s="9"/>
      <c r="BK7" s="10"/>
      <c r="BL7" s="8"/>
      <c r="BM7" s="9"/>
      <c r="BN7" s="9"/>
      <c r="BO7" s="9"/>
      <c r="BP7" s="9"/>
      <c r="BQ7" s="9"/>
      <c r="BR7" s="9"/>
      <c r="BS7" s="9"/>
      <c r="BT7" s="9"/>
      <c r="BU7" s="10"/>
      <c r="BV7" s="8" t="s">
        <v>687</v>
      </c>
      <c r="BW7" s="9">
        <v>1</v>
      </c>
      <c r="BX7" s="9" t="s">
        <v>627</v>
      </c>
      <c r="BY7" s="9" t="s">
        <v>634</v>
      </c>
      <c r="BZ7" s="9" t="s">
        <v>628</v>
      </c>
      <c r="CA7" s="9" t="s">
        <v>676</v>
      </c>
      <c r="CB7" s="9" t="s">
        <v>629</v>
      </c>
      <c r="CC7" s="9" t="s">
        <v>635</v>
      </c>
      <c r="CD7" s="9" t="s">
        <v>640</v>
      </c>
      <c r="CE7" s="10" t="s">
        <v>688</v>
      </c>
      <c r="CF7" s="8"/>
      <c r="CG7" s="9"/>
      <c r="CH7" s="9"/>
      <c r="CI7" s="9"/>
      <c r="CJ7" s="9"/>
      <c r="CK7" s="9"/>
      <c r="CL7" s="9"/>
      <c r="CM7" s="9"/>
      <c r="CN7" s="9"/>
      <c r="CO7" s="10"/>
      <c r="CP7" s="8"/>
      <c r="CQ7" s="9"/>
      <c r="CR7" s="9"/>
      <c r="CS7" s="9"/>
      <c r="CT7" s="9"/>
      <c r="CU7" s="9"/>
      <c r="CV7" s="9"/>
      <c r="CW7" s="9"/>
      <c r="CX7" s="9"/>
      <c r="CY7" s="10"/>
      <c r="CZ7" s="8"/>
      <c r="DA7" s="9"/>
      <c r="DB7" s="9"/>
      <c r="DC7" s="9"/>
      <c r="DD7" s="9"/>
      <c r="DE7" s="9"/>
      <c r="DF7" s="9"/>
      <c r="DG7" s="9"/>
      <c r="DH7" s="9"/>
      <c r="DI7" s="10"/>
      <c r="DJ7" s="8"/>
      <c r="DK7" s="9"/>
      <c r="DL7" s="9"/>
      <c r="DM7" s="9"/>
      <c r="DN7" s="9"/>
      <c r="DO7" s="9"/>
      <c r="DP7" s="9"/>
      <c r="DQ7" s="9"/>
      <c r="DR7" s="9"/>
      <c r="DS7" s="10"/>
      <c r="DT7" s="8"/>
      <c r="DU7" s="9"/>
      <c r="DV7" s="9"/>
      <c r="DW7" s="9"/>
      <c r="DX7" s="9"/>
      <c r="DY7" s="9"/>
      <c r="DZ7" s="9"/>
      <c r="EA7" s="9"/>
      <c r="EB7" s="9"/>
      <c r="EC7" s="10"/>
      <c r="ED7" s="8"/>
      <c r="EE7" s="9"/>
      <c r="EF7" s="9"/>
      <c r="EG7" s="9"/>
      <c r="EH7" s="9"/>
      <c r="EI7" s="9"/>
      <c r="EJ7" s="9"/>
      <c r="EK7" s="9"/>
      <c r="EL7" s="9"/>
      <c r="EM7" s="10"/>
      <c r="EN7" s="8"/>
      <c r="EO7" s="9"/>
      <c r="EP7" s="9"/>
      <c r="EQ7" s="9"/>
      <c r="ER7" s="9"/>
      <c r="ES7" s="9"/>
      <c r="ET7" s="9"/>
      <c r="EU7" s="9"/>
      <c r="EV7" s="9"/>
      <c r="EW7" s="10"/>
      <c r="EX7" s="8"/>
      <c r="EY7" s="9"/>
      <c r="EZ7" s="9"/>
      <c r="FA7" s="9"/>
      <c r="FB7" s="9"/>
      <c r="FC7" s="9"/>
      <c r="FD7" s="9"/>
      <c r="FE7" s="9"/>
      <c r="FF7" s="9"/>
      <c r="FG7" s="10"/>
      <c r="FH7" s="8"/>
      <c r="FI7" s="9"/>
      <c r="FJ7" s="9"/>
      <c r="FK7" s="9"/>
      <c r="FL7" s="9"/>
      <c r="FM7" s="9"/>
      <c r="FN7" s="9"/>
      <c r="FO7" s="9"/>
      <c r="FP7" s="9"/>
      <c r="FQ7" s="10"/>
      <c r="FR7" s="8" t="s">
        <v>689</v>
      </c>
      <c r="FS7" s="9">
        <v>1</v>
      </c>
      <c r="FT7" s="9" t="s">
        <v>627</v>
      </c>
      <c r="FU7" s="9" t="s">
        <v>627</v>
      </c>
      <c r="FV7" s="9" t="s">
        <v>628</v>
      </c>
      <c r="FW7" s="9" t="s">
        <v>639</v>
      </c>
      <c r="FX7" s="9" t="s">
        <v>629</v>
      </c>
      <c r="FY7" s="9" t="s">
        <v>635</v>
      </c>
      <c r="FZ7" s="9" t="s">
        <v>640</v>
      </c>
      <c r="GA7" s="10" t="s">
        <v>690</v>
      </c>
      <c r="GB7" s="8"/>
      <c r="GC7" s="9"/>
      <c r="GD7" s="9"/>
      <c r="GE7" s="9"/>
      <c r="GF7" s="9"/>
      <c r="GG7" s="9"/>
      <c r="GH7" s="9"/>
      <c r="GI7" s="9"/>
      <c r="GJ7" s="9"/>
      <c r="GK7" s="10"/>
      <c r="GL7" s="8"/>
      <c r="GM7" s="9"/>
      <c r="GN7" s="9"/>
      <c r="GO7" s="9"/>
      <c r="GP7" s="9"/>
      <c r="GQ7" s="9"/>
      <c r="GR7" s="9"/>
      <c r="GS7" s="9"/>
      <c r="GT7" s="9"/>
      <c r="GU7" s="10"/>
      <c r="GV7" s="8"/>
      <c r="GW7" s="9"/>
      <c r="GX7" s="9"/>
      <c r="GY7" s="9"/>
      <c r="GZ7" s="9"/>
      <c r="HA7" s="9"/>
      <c r="HB7" s="9"/>
      <c r="HC7" s="9"/>
      <c r="HD7" s="9"/>
      <c r="HE7" s="10"/>
      <c r="HF7" s="8"/>
      <c r="HG7" s="9"/>
      <c r="HH7" s="9"/>
      <c r="HI7" s="9"/>
      <c r="HJ7" s="9"/>
      <c r="HK7" s="9"/>
      <c r="HL7" s="9"/>
      <c r="HM7" s="9"/>
      <c r="HN7" s="9"/>
      <c r="HO7" s="10"/>
      <c r="HP7" s="8"/>
      <c r="HQ7" s="9"/>
      <c r="HR7" s="9"/>
      <c r="HS7" s="9"/>
      <c r="HT7" s="9"/>
      <c r="HU7" s="9"/>
      <c r="HV7" s="9"/>
      <c r="HW7" s="9"/>
      <c r="HX7" s="9"/>
      <c r="HY7" s="10"/>
      <c r="HZ7" s="8"/>
      <c r="IA7" s="9"/>
      <c r="IB7" s="9"/>
      <c r="IC7" s="9"/>
      <c r="ID7" s="9"/>
      <c r="IE7" s="9"/>
      <c r="IF7" s="9"/>
      <c r="IG7" s="9"/>
      <c r="IH7" s="9"/>
      <c r="II7" s="10"/>
      <c r="IJ7" s="8"/>
      <c r="IK7" s="9"/>
      <c r="IL7" s="9"/>
      <c r="IM7" s="9"/>
      <c r="IN7" s="9"/>
      <c r="IO7" s="9"/>
      <c r="IP7" s="9"/>
      <c r="IQ7" s="9"/>
      <c r="IR7" s="9"/>
      <c r="IS7" s="10"/>
      <c r="IT7" s="8"/>
      <c r="IU7" s="9"/>
      <c r="IV7" s="9"/>
      <c r="IW7" s="9"/>
      <c r="IX7" s="9"/>
      <c r="IY7" s="9"/>
      <c r="IZ7" s="9"/>
      <c r="JA7" s="9"/>
      <c r="JB7" s="9"/>
      <c r="JC7" s="10"/>
      <c r="JD7" s="8"/>
      <c r="JE7" s="9"/>
      <c r="JF7" s="9"/>
      <c r="JG7" s="9"/>
      <c r="JH7" s="9"/>
      <c r="JI7" s="9"/>
      <c r="JJ7" s="9"/>
      <c r="JK7" s="9"/>
      <c r="JL7" s="9"/>
      <c r="JM7" s="10"/>
      <c r="JN7" s="8" t="s">
        <v>691</v>
      </c>
      <c r="JO7" s="9">
        <v>1</v>
      </c>
      <c r="JP7" s="9" t="s">
        <v>634</v>
      </c>
      <c r="JQ7" s="9" t="s">
        <v>634</v>
      </c>
      <c r="JR7" s="9" t="s">
        <v>628</v>
      </c>
      <c r="JS7" s="9" t="s">
        <v>676</v>
      </c>
      <c r="JT7" s="9" t="s">
        <v>629</v>
      </c>
      <c r="JU7" s="9" t="s">
        <v>630</v>
      </c>
      <c r="JV7" s="9" t="s">
        <v>640</v>
      </c>
      <c r="JW7" s="10" t="s">
        <v>692</v>
      </c>
      <c r="JX7" s="8"/>
      <c r="JY7" s="9"/>
      <c r="JZ7" s="9"/>
      <c r="KA7" s="9"/>
      <c r="KB7" s="9"/>
      <c r="KC7" s="9"/>
      <c r="KD7" s="9"/>
      <c r="KE7" s="9"/>
      <c r="KF7" s="9"/>
      <c r="KG7" s="10"/>
      <c r="KH7" s="8"/>
      <c r="KI7" s="9"/>
      <c r="KJ7" s="9"/>
      <c r="KK7" s="9"/>
      <c r="KL7" s="9"/>
      <c r="KM7" s="9"/>
      <c r="KN7" s="9"/>
      <c r="KO7" s="9"/>
      <c r="KP7" s="9"/>
      <c r="KQ7" s="10"/>
      <c r="KR7" s="8"/>
      <c r="KS7" s="9"/>
      <c r="KT7" s="9"/>
      <c r="KU7" s="9"/>
      <c r="KV7" s="9"/>
      <c r="KW7" s="9"/>
      <c r="KX7" s="9"/>
      <c r="KY7" s="9"/>
      <c r="KZ7" s="9"/>
      <c r="LA7" s="10"/>
      <c r="LB7" s="8"/>
      <c r="LC7" s="9"/>
      <c r="LD7" s="9"/>
      <c r="LE7" s="9"/>
      <c r="LF7" s="9"/>
      <c r="LG7" s="9"/>
      <c r="LH7" s="9"/>
      <c r="LI7" s="9"/>
      <c r="LJ7" s="9"/>
      <c r="LK7" s="10"/>
      <c r="LL7" s="8"/>
      <c r="LM7" s="9"/>
      <c r="LN7" s="9"/>
      <c r="LO7" s="9"/>
      <c r="LP7" s="9"/>
      <c r="LQ7" s="9"/>
      <c r="LR7" s="9"/>
      <c r="LS7" s="9"/>
      <c r="LT7" s="9"/>
      <c r="LU7" s="10"/>
      <c r="LV7" s="8"/>
      <c r="LW7" s="9"/>
      <c r="LX7" s="9"/>
      <c r="LY7" s="9"/>
      <c r="LZ7" s="9"/>
      <c r="MA7" s="9"/>
      <c r="MB7" s="9"/>
      <c r="MC7" s="9"/>
      <c r="MD7" s="9"/>
      <c r="ME7" s="10"/>
      <c r="MF7" s="8"/>
      <c r="MG7" s="9"/>
      <c r="MH7" s="9"/>
      <c r="MI7" s="9"/>
      <c r="MJ7" s="9"/>
      <c r="MK7" s="9"/>
      <c r="ML7" s="9"/>
      <c r="MM7" s="9"/>
      <c r="MN7" s="9"/>
      <c r="MO7" s="10"/>
      <c r="MP7" s="8"/>
      <c r="MQ7" s="9"/>
      <c r="MR7" s="9"/>
      <c r="MS7" s="9"/>
      <c r="MT7" s="9"/>
      <c r="MU7" s="9"/>
      <c r="MV7" s="9"/>
      <c r="MW7" s="9"/>
      <c r="MX7" s="9"/>
      <c r="MY7" s="10"/>
      <c r="MZ7" s="8"/>
      <c r="NA7" s="9"/>
      <c r="NB7" s="9"/>
      <c r="NC7" s="9"/>
      <c r="ND7" s="9"/>
      <c r="NE7" s="9"/>
      <c r="NF7" s="9"/>
      <c r="NG7" s="9"/>
      <c r="NH7" s="9"/>
      <c r="NI7" s="10"/>
      <c r="NJ7" s="8"/>
      <c r="NK7" s="9"/>
      <c r="NL7" s="9"/>
      <c r="NM7" s="9"/>
      <c r="NN7" s="9"/>
      <c r="NO7" s="9"/>
      <c r="NP7" s="9"/>
      <c r="NQ7" s="9"/>
      <c r="NR7" s="9"/>
      <c r="NS7" s="10"/>
      <c r="NT7" s="8"/>
      <c r="NU7" s="9"/>
      <c r="NV7" s="9"/>
      <c r="NW7" s="9"/>
      <c r="NX7" s="9"/>
      <c r="NY7" s="9"/>
      <c r="NZ7" s="9"/>
      <c r="OA7" s="9"/>
      <c r="OB7" s="9"/>
      <c r="OC7" s="10"/>
      <c r="OD7" s="8"/>
      <c r="OE7" s="9"/>
      <c r="OF7" s="9"/>
      <c r="OG7" s="9"/>
      <c r="OH7" s="9"/>
      <c r="OI7" s="9"/>
      <c r="OJ7" s="9"/>
      <c r="OK7" s="9"/>
      <c r="OL7" s="9"/>
      <c r="OM7" s="10"/>
      <c r="ON7" s="8" t="s">
        <v>693</v>
      </c>
      <c r="OO7" s="9">
        <v>1</v>
      </c>
      <c r="OP7" s="9" t="s">
        <v>638</v>
      </c>
      <c r="OQ7" s="9" t="s">
        <v>634</v>
      </c>
      <c r="OR7" s="9" t="s">
        <v>639</v>
      </c>
      <c r="OS7" s="9" t="s">
        <v>676</v>
      </c>
      <c r="OT7" s="9" t="s">
        <v>629</v>
      </c>
      <c r="OU7" s="9" t="s">
        <v>635</v>
      </c>
      <c r="OV7" s="9" t="s">
        <v>640</v>
      </c>
      <c r="OW7" s="10" t="s">
        <v>694</v>
      </c>
      <c r="OX7" s="8"/>
      <c r="OY7" s="9"/>
      <c r="OZ7" s="9"/>
      <c r="PA7" s="9"/>
      <c r="PB7" s="9"/>
      <c r="PC7" s="9"/>
      <c r="PD7" s="9"/>
      <c r="PE7" s="9"/>
      <c r="PF7" s="9"/>
      <c r="PG7" s="10"/>
      <c r="PH7" s="8"/>
      <c r="PI7" s="9"/>
      <c r="PJ7" s="9"/>
      <c r="PK7" s="9"/>
      <c r="PL7" s="9"/>
      <c r="PM7" s="9"/>
      <c r="PN7" s="9"/>
      <c r="PO7" s="9"/>
      <c r="PP7" s="9"/>
      <c r="PQ7" s="10"/>
      <c r="PR7" s="8" t="s">
        <v>695</v>
      </c>
      <c r="PS7" s="9">
        <v>1</v>
      </c>
      <c r="PT7" s="9" t="s">
        <v>634</v>
      </c>
      <c r="PU7" s="9" t="s">
        <v>638</v>
      </c>
      <c r="PV7" s="9" t="s">
        <v>628</v>
      </c>
      <c r="PW7" s="9" t="s">
        <v>676</v>
      </c>
      <c r="PX7" s="9" t="s">
        <v>629</v>
      </c>
      <c r="PY7" s="9" t="s">
        <v>635</v>
      </c>
      <c r="PZ7" s="9" t="s">
        <v>640</v>
      </c>
      <c r="QA7" s="10" t="s">
        <v>696</v>
      </c>
      <c r="QB7" s="8"/>
      <c r="QC7" s="9"/>
      <c r="QD7" s="9"/>
      <c r="QE7" s="9"/>
      <c r="QF7" s="9"/>
      <c r="QG7" s="9"/>
      <c r="QH7" s="9"/>
      <c r="QI7" s="9"/>
      <c r="QJ7" s="9"/>
      <c r="QK7" s="10"/>
      <c r="QL7" s="8"/>
      <c r="QM7" s="9"/>
      <c r="QN7" s="9"/>
      <c r="QO7" s="9"/>
      <c r="QP7" s="9"/>
      <c r="QQ7" s="9"/>
      <c r="QR7" s="9"/>
      <c r="QS7" s="9"/>
      <c r="QT7" s="9"/>
      <c r="QU7" s="10"/>
      <c r="QV7" s="8"/>
      <c r="QW7" s="9"/>
      <c r="QX7" s="9"/>
      <c r="QY7" s="9"/>
      <c r="QZ7" s="9"/>
      <c r="RA7" s="9"/>
      <c r="RB7" s="9"/>
      <c r="RC7" s="9"/>
      <c r="RD7" s="9"/>
      <c r="RE7" s="10"/>
      <c r="RF7" s="8"/>
      <c r="RG7" s="9"/>
      <c r="RH7" s="9"/>
      <c r="RI7" s="9"/>
      <c r="RJ7" s="9"/>
      <c r="RK7" s="9"/>
      <c r="RL7" s="9"/>
      <c r="RM7" s="9"/>
      <c r="RN7" s="9"/>
      <c r="RO7" s="10"/>
      <c r="RP7" s="8"/>
      <c r="RQ7" s="9"/>
      <c r="RR7" s="9"/>
      <c r="RS7" s="9"/>
      <c r="RT7" s="9"/>
      <c r="RU7" s="9"/>
      <c r="RV7" s="9"/>
      <c r="RW7" s="9"/>
      <c r="RX7" s="9"/>
      <c r="RY7" s="10"/>
      <c r="RZ7" s="8"/>
      <c r="SA7" s="9"/>
      <c r="SB7" s="9"/>
      <c r="SC7" s="9"/>
      <c r="SD7" s="9"/>
      <c r="SE7" s="9"/>
      <c r="SF7" s="9"/>
      <c r="SG7" s="9"/>
      <c r="SH7" s="9"/>
      <c r="SI7" s="10"/>
      <c r="SJ7" s="8"/>
      <c r="SK7" s="9"/>
      <c r="SL7" s="9"/>
      <c r="SM7" s="9"/>
      <c r="SN7" s="9"/>
      <c r="SO7" s="9"/>
      <c r="SP7" s="9"/>
      <c r="SQ7" s="9"/>
      <c r="SR7" s="9"/>
      <c r="SS7" s="10"/>
      <c r="ST7" s="8"/>
      <c r="SU7" s="9"/>
      <c r="SV7" s="9"/>
      <c r="SW7" s="9"/>
      <c r="SX7" s="9"/>
      <c r="SY7" s="9"/>
      <c r="SZ7" s="9"/>
      <c r="TA7" s="9"/>
      <c r="TB7" s="9"/>
      <c r="TC7" s="10"/>
      <c r="TD7" s="2">
        <v>46492004394531</v>
      </c>
      <c r="TE7" s="2">
        <v>-74062797546387</v>
      </c>
      <c r="TF7">
        <v>-1</v>
      </c>
    </row>
    <row r="8" spans="1:526">
      <c r="A8" t="s">
        <v>697</v>
      </c>
      <c r="B8" t="s">
        <v>617</v>
      </c>
      <c r="C8" t="s">
        <v>618</v>
      </c>
      <c r="F8" t="s">
        <v>698</v>
      </c>
      <c r="G8">
        <v>0</v>
      </c>
      <c r="H8" s="1">
        <v>41747.465868055559</v>
      </c>
      <c r="I8" s="1">
        <v>41747.502106481479</v>
      </c>
      <c r="J8">
        <v>1</v>
      </c>
      <c r="K8">
        <v>0</v>
      </c>
      <c r="L8">
        <v>0</v>
      </c>
      <c r="M8">
        <v>0</v>
      </c>
      <c r="N8">
        <v>1</v>
      </c>
      <c r="O8" t="s">
        <v>620</v>
      </c>
      <c r="P8" t="s">
        <v>620</v>
      </c>
      <c r="Q8" t="s">
        <v>648</v>
      </c>
      <c r="R8" t="s">
        <v>622</v>
      </c>
      <c r="S8" t="s">
        <v>650</v>
      </c>
      <c r="T8" t="s">
        <v>651</v>
      </c>
      <c r="U8" t="s">
        <v>624</v>
      </c>
      <c r="V8" t="s">
        <v>625</v>
      </c>
      <c r="W8">
        <v>27</v>
      </c>
      <c r="X8" s="8"/>
      <c r="Y8" s="9"/>
      <c r="Z8" s="9"/>
      <c r="AA8" s="9"/>
      <c r="AB8" s="9"/>
      <c r="AC8" s="9"/>
      <c r="AD8" s="9"/>
      <c r="AE8" s="9"/>
      <c r="AF8" s="9"/>
      <c r="AG8" s="10"/>
      <c r="AH8" s="8"/>
      <c r="AI8" s="9"/>
      <c r="AJ8" s="9"/>
      <c r="AK8" s="9"/>
      <c r="AL8" s="9"/>
      <c r="AM8" s="9"/>
      <c r="AN8" s="9"/>
      <c r="AO8" s="9"/>
      <c r="AP8" s="9"/>
      <c r="AQ8" s="10"/>
      <c r="AR8" s="8"/>
      <c r="AS8" s="9"/>
      <c r="AT8" s="9"/>
      <c r="AU8" s="9"/>
      <c r="AV8" s="9"/>
      <c r="AW8" s="9"/>
      <c r="AX8" s="9"/>
      <c r="AY8" s="9"/>
      <c r="AZ8" s="9"/>
      <c r="BA8" s="10"/>
      <c r="BB8" s="8"/>
      <c r="BC8" s="9"/>
      <c r="BD8" s="9"/>
      <c r="BE8" s="9"/>
      <c r="BF8" s="9"/>
      <c r="BG8" s="9"/>
      <c r="BH8" s="9"/>
      <c r="BI8" s="9"/>
      <c r="BJ8" s="9"/>
      <c r="BK8" s="10"/>
      <c r="BL8" s="8"/>
      <c r="BM8" s="9"/>
      <c r="BN8" s="9"/>
      <c r="BO8" s="9"/>
      <c r="BP8" s="9"/>
      <c r="BQ8" s="9"/>
      <c r="BR8" s="9"/>
      <c r="BS8" s="9"/>
      <c r="BT8" s="9"/>
      <c r="BU8" s="10"/>
      <c r="BV8" s="8"/>
      <c r="BW8" s="9"/>
      <c r="BX8" s="9"/>
      <c r="BY8" s="9"/>
      <c r="BZ8" s="9"/>
      <c r="CA8" s="9"/>
      <c r="CB8" s="9"/>
      <c r="CC8" s="9"/>
      <c r="CD8" s="9"/>
      <c r="CE8" s="10"/>
      <c r="CF8" s="8"/>
      <c r="CG8" s="9"/>
      <c r="CH8" s="9"/>
      <c r="CI8" s="9"/>
      <c r="CJ8" s="9"/>
      <c r="CK8" s="9"/>
      <c r="CL8" s="9"/>
      <c r="CM8" s="9"/>
      <c r="CN8" s="9"/>
      <c r="CO8" s="10"/>
      <c r="CP8" s="8"/>
      <c r="CQ8" s="9"/>
      <c r="CR8" s="9"/>
      <c r="CS8" s="9"/>
      <c r="CT8" s="9"/>
      <c r="CU8" s="9"/>
      <c r="CV8" s="9"/>
      <c r="CW8" s="9"/>
      <c r="CX8" s="9"/>
      <c r="CY8" s="10"/>
      <c r="CZ8" s="8" t="s">
        <v>699</v>
      </c>
      <c r="DA8" s="9">
        <v>1</v>
      </c>
      <c r="DB8" s="9" t="s">
        <v>627</v>
      </c>
      <c r="DC8" s="9" t="s">
        <v>634</v>
      </c>
      <c r="DD8" s="9" t="s">
        <v>628</v>
      </c>
      <c r="DE8" s="9" t="s">
        <v>676</v>
      </c>
      <c r="DF8" s="9" t="s">
        <v>629</v>
      </c>
      <c r="DG8" s="9" t="s">
        <v>635</v>
      </c>
      <c r="DH8" s="9" t="s">
        <v>640</v>
      </c>
      <c r="DI8" s="10" t="s">
        <v>700</v>
      </c>
      <c r="DJ8" s="8"/>
      <c r="DK8" s="9"/>
      <c r="DL8" s="9"/>
      <c r="DM8" s="9"/>
      <c r="DN8" s="9"/>
      <c r="DO8" s="9"/>
      <c r="DP8" s="9"/>
      <c r="DQ8" s="9"/>
      <c r="DR8" s="9"/>
      <c r="DS8" s="10"/>
      <c r="DT8" s="8"/>
      <c r="DU8" s="9"/>
      <c r="DV8" s="9"/>
      <c r="DW8" s="9"/>
      <c r="DX8" s="9"/>
      <c r="DY8" s="9"/>
      <c r="DZ8" s="9"/>
      <c r="EA8" s="9"/>
      <c r="EB8" s="9"/>
      <c r="EC8" s="10"/>
      <c r="ED8" s="8"/>
      <c r="EE8" s="9"/>
      <c r="EF8" s="9"/>
      <c r="EG8" s="9"/>
      <c r="EH8" s="9"/>
      <c r="EI8" s="9"/>
      <c r="EJ8" s="9"/>
      <c r="EK8" s="9"/>
      <c r="EL8" s="9"/>
      <c r="EM8" s="10"/>
      <c r="EN8" s="8"/>
      <c r="EO8" s="9"/>
      <c r="EP8" s="9"/>
      <c r="EQ8" s="9"/>
      <c r="ER8" s="9"/>
      <c r="ES8" s="9"/>
      <c r="ET8" s="9"/>
      <c r="EU8" s="9"/>
      <c r="EV8" s="9"/>
      <c r="EW8" s="10"/>
      <c r="EX8" s="8"/>
      <c r="EY8" s="9"/>
      <c r="EZ8" s="9"/>
      <c r="FA8" s="9"/>
      <c r="FB8" s="9"/>
      <c r="FC8" s="9"/>
      <c r="FD8" s="9"/>
      <c r="FE8" s="9"/>
      <c r="FF8" s="9"/>
      <c r="FG8" s="10"/>
      <c r="FH8" s="8"/>
      <c r="FI8" s="9"/>
      <c r="FJ8" s="9"/>
      <c r="FK8" s="9"/>
      <c r="FL8" s="9"/>
      <c r="FM8" s="9"/>
      <c r="FN8" s="9"/>
      <c r="FO8" s="9"/>
      <c r="FP8" s="9"/>
      <c r="FQ8" s="10"/>
      <c r="FR8" s="8"/>
      <c r="FS8" s="9"/>
      <c r="FT8" s="9"/>
      <c r="FU8" s="9"/>
      <c r="FV8" s="9"/>
      <c r="FW8" s="9"/>
      <c r="FX8" s="9"/>
      <c r="FY8" s="9"/>
      <c r="FZ8" s="9"/>
      <c r="GA8" s="10"/>
      <c r="GB8" s="8"/>
      <c r="GC8" s="9"/>
      <c r="GD8" s="9"/>
      <c r="GE8" s="9"/>
      <c r="GF8" s="9"/>
      <c r="GG8" s="9"/>
      <c r="GH8" s="9"/>
      <c r="GI8" s="9"/>
      <c r="GJ8" s="9"/>
      <c r="GK8" s="10"/>
      <c r="GL8" s="8" t="s">
        <v>701</v>
      </c>
      <c r="GM8" s="9">
        <v>1</v>
      </c>
      <c r="GN8" s="9" t="s">
        <v>638</v>
      </c>
      <c r="GO8" s="9" t="s">
        <v>634</v>
      </c>
      <c r="GP8" s="9" t="s">
        <v>628</v>
      </c>
      <c r="GQ8" s="9" t="s">
        <v>639</v>
      </c>
      <c r="GR8" s="9" t="s">
        <v>629</v>
      </c>
      <c r="GS8" s="9" t="s">
        <v>629</v>
      </c>
      <c r="GT8" s="9" t="s">
        <v>631</v>
      </c>
      <c r="GU8" s="10" t="s">
        <v>702</v>
      </c>
      <c r="GV8" s="8"/>
      <c r="GW8" s="9"/>
      <c r="GX8" s="9"/>
      <c r="GY8" s="9"/>
      <c r="GZ8" s="9"/>
      <c r="HA8" s="9"/>
      <c r="HB8" s="9"/>
      <c r="HC8" s="9"/>
      <c r="HD8" s="9"/>
      <c r="HE8" s="10"/>
      <c r="HF8" s="8"/>
      <c r="HG8" s="9"/>
      <c r="HH8" s="9"/>
      <c r="HI8" s="9"/>
      <c r="HJ8" s="9"/>
      <c r="HK8" s="9"/>
      <c r="HL8" s="9"/>
      <c r="HM8" s="9"/>
      <c r="HN8" s="9"/>
      <c r="HO8" s="10"/>
      <c r="HP8" s="8"/>
      <c r="HQ8" s="9"/>
      <c r="HR8" s="9"/>
      <c r="HS8" s="9"/>
      <c r="HT8" s="9"/>
      <c r="HU8" s="9"/>
      <c r="HV8" s="9"/>
      <c r="HW8" s="9"/>
      <c r="HX8" s="9"/>
      <c r="HY8" s="10"/>
      <c r="HZ8" s="8"/>
      <c r="IA8" s="9"/>
      <c r="IB8" s="9"/>
      <c r="IC8" s="9"/>
      <c r="ID8" s="9"/>
      <c r="IE8" s="9"/>
      <c r="IF8" s="9"/>
      <c r="IG8" s="9"/>
      <c r="IH8" s="9"/>
      <c r="II8" s="10"/>
      <c r="IJ8" s="8"/>
      <c r="IK8" s="9"/>
      <c r="IL8" s="9"/>
      <c r="IM8" s="9"/>
      <c r="IN8" s="9"/>
      <c r="IO8" s="9"/>
      <c r="IP8" s="9"/>
      <c r="IQ8" s="9"/>
      <c r="IR8" s="9"/>
      <c r="IS8" s="10"/>
      <c r="IT8" s="8"/>
      <c r="IU8" s="9"/>
      <c r="IV8" s="9"/>
      <c r="IW8" s="9"/>
      <c r="IX8" s="9"/>
      <c r="IY8" s="9"/>
      <c r="IZ8" s="9"/>
      <c r="JA8" s="9"/>
      <c r="JB8" s="9"/>
      <c r="JC8" s="10"/>
      <c r="JD8" s="8"/>
      <c r="JE8" s="9"/>
      <c r="JF8" s="9"/>
      <c r="JG8" s="9"/>
      <c r="JH8" s="9"/>
      <c r="JI8" s="9"/>
      <c r="JJ8" s="9"/>
      <c r="JK8" s="9"/>
      <c r="JL8" s="9"/>
      <c r="JM8" s="10"/>
      <c r="JN8" s="8"/>
      <c r="JO8" s="9"/>
      <c r="JP8" s="9"/>
      <c r="JQ8" s="9"/>
      <c r="JR8" s="9"/>
      <c r="JS8" s="9"/>
      <c r="JT8" s="9"/>
      <c r="JU8" s="9"/>
      <c r="JV8" s="9"/>
      <c r="JW8" s="10"/>
      <c r="JX8" s="8"/>
      <c r="JY8" s="9"/>
      <c r="JZ8" s="9"/>
      <c r="KA8" s="9"/>
      <c r="KB8" s="9"/>
      <c r="KC8" s="9"/>
      <c r="KD8" s="9"/>
      <c r="KE8" s="9"/>
      <c r="KF8" s="9"/>
      <c r="KG8" s="10"/>
      <c r="KH8" s="8"/>
      <c r="KI8" s="9"/>
      <c r="KJ8" s="9"/>
      <c r="KK8" s="9"/>
      <c r="KL8" s="9"/>
      <c r="KM8" s="9"/>
      <c r="KN8" s="9"/>
      <c r="KO8" s="9"/>
      <c r="KP8" s="9"/>
      <c r="KQ8" s="10"/>
      <c r="KR8" s="8"/>
      <c r="KS8" s="9"/>
      <c r="KT8" s="9"/>
      <c r="KU8" s="9"/>
      <c r="KV8" s="9"/>
      <c r="KW8" s="9"/>
      <c r="KX8" s="9"/>
      <c r="KY8" s="9"/>
      <c r="KZ8" s="9"/>
      <c r="LA8" s="10"/>
      <c r="LB8" s="8" t="s">
        <v>703</v>
      </c>
      <c r="LC8" s="9">
        <v>1</v>
      </c>
      <c r="LD8" s="9" t="s">
        <v>627</v>
      </c>
      <c r="LE8" s="9" t="s">
        <v>634</v>
      </c>
      <c r="LF8" s="9" t="s">
        <v>628</v>
      </c>
      <c r="LG8" s="9" t="s">
        <v>639</v>
      </c>
      <c r="LH8" s="9" t="s">
        <v>629</v>
      </c>
      <c r="LI8" s="9" t="s">
        <v>630</v>
      </c>
      <c r="LJ8" s="9" t="s">
        <v>640</v>
      </c>
      <c r="LK8" s="10" t="s">
        <v>704</v>
      </c>
      <c r="LL8" s="8"/>
      <c r="LM8" s="9"/>
      <c r="LN8" s="9"/>
      <c r="LO8" s="9"/>
      <c r="LP8" s="9"/>
      <c r="LQ8" s="9"/>
      <c r="LR8" s="9"/>
      <c r="LS8" s="9"/>
      <c r="LT8" s="9"/>
      <c r="LU8" s="10"/>
      <c r="LV8" s="8"/>
      <c r="LW8" s="9"/>
      <c r="LX8" s="9"/>
      <c r="LY8" s="9"/>
      <c r="LZ8" s="9"/>
      <c r="MA8" s="9"/>
      <c r="MB8" s="9"/>
      <c r="MC8" s="9"/>
      <c r="MD8" s="9"/>
      <c r="ME8" s="10"/>
      <c r="MF8" s="8"/>
      <c r="MG8" s="9"/>
      <c r="MH8" s="9"/>
      <c r="MI8" s="9"/>
      <c r="MJ8" s="9"/>
      <c r="MK8" s="9"/>
      <c r="ML8" s="9"/>
      <c r="MM8" s="9"/>
      <c r="MN8" s="9"/>
      <c r="MO8" s="10"/>
      <c r="MP8" s="8" t="s">
        <v>959</v>
      </c>
      <c r="MQ8" s="9">
        <v>1</v>
      </c>
      <c r="MR8" s="9" t="s">
        <v>627</v>
      </c>
      <c r="MS8" s="9" t="s">
        <v>627</v>
      </c>
      <c r="MT8" s="9" t="s">
        <v>628</v>
      </c>
      <c r="MU8" s="9" t="s">
        <v>639</v>
      </c>
      <c r="MV8" s="9" t="s">
        <v>629</v>
      </c>
      <c r="MW8" s="9" t="s">
        <v>635</v>
      </c>
      <c r="MX8" s="9" t="s">
        <v>640</v>
      </c>
      <c r="MY8" s="10" t="s">
        <v>705</v>
      </c>
      <c r="MZ8" s="8"/>
      <c r="NA8" s="9"/>
      <c r="NB8" s="9"/>
      <c r="NC8" s="9"/>
      <c r="ND8" s="9"/>
      <c r="NE8" s="9"/>
      <c r="NF8" s="9"/>
      <c r="NG8" s="9"/>
      <c r="NH8" s="9"/>
      <c r="NI8" s="10"/>
      <c r="NJ8" s="8"/>
      <c r="NK8" s="9"/>
      <c r="NL8" s="9"/>
      <c r="NM8" s="9"/>
      <c r="NN8" s="9"/>
      <c r="NO8" s="9"/>
      <c r="NP8" s="9"/>
      <c r="NQ8" s="9"/>
      <c r="NR8" s="9"/>
      <c r="NS8" s="10"/>
      <c r="NT8" s="8"/>
      <c r="NU8" s="9"/>
      <c r="NV8" s="9"/>
      <c r="NW8" s="9"/>
      <c r="NX8" s="9"/>
      <c r="NY8" s="9"/>
      <c r="NZ8" s="9"/>
      <c r="OA8" s="9"/>
      <c r="OB8" s="9"/>
      <c r="OC8" s="10"/>
      <c r="OD8" s="8"/>
      <c r="OE8" s="9"/>
      <c r="OF8" s="9"/>
      <c r="OG8" s="9"/>
      <c r="OH8" s="9"/>
      <c r="OI8" s="9"/>
      <c r="OJ8" s="9"/>
      <c r="OK8" s="9"/>
      <c r="OL8" s="9"/>
      <c r="OM8" s="10"/>
      <c r="ON8" s="8"/>
      <c r="OO8" s="9"/>
      <c r="OP8" s="9"/>
      <c r="OQ8" s="9"/>
      <c r="OR8" s="9"/>
      <c r="OS8" s="9"/>
      <c r="OT8" s="9"/>
      <c r="OU8" s="9"/>
      <c r="OV8" s="9"/>
      <c r="OW8" s="10"/>
      <c r="OX8" s="8"/>
      <c r="OY8" s="9"/>
      <c r="OZ8" s="9"/>
      <c r="PA8" s="9"/>
      <c r="PB8" s="9"/>
      <c r="PC8" s="9"/>
      <c r="PD8" s="9"/>
      <c r="PE8" s="9"/>
      <c r="PF8" s="9"/>
      <c r="PG8" s="10"/>
      <c r="PH8" s="8"/>
      <c r="PI8" s="9"/>
      <c r="PJ8" s="9"/>
      <c r="PK8" s="9"/>
      <c r="PL8" s="9"/>
      <c r="PM8" s="9"/>
      <c r="PN8" s="9"/>
      <c r="PO8" s="9"/>
      <c r="PP8" s="9"/>
      <c r="PQ8" s="10"/>
      <c r="PR8" s="8"/>
      <c r="PS8" s="9"/>
      <c r="PT8" s="9"/>
      <c r="PU8" s="9"/>
      <c r="PV8" s="9"/>
      <c r="PW8" s="9"/>
      <c r="PX8" s="9"/>
      <c r="PY8" s="9"/>
      <c r="PZ8" s="9"/>
      <c r="QA8" s="10"/>
      <c r="QB8" s="8"/>
      <c r="QC8" s="9"/>
      <c r="QD8" s="9"/>
      <c r="QE8" s="9"/>
      <c r="QF8" s="9"/>
      <c r="QG8" s="9"/>
      <c r="QH8" s="9"/>
      <c r="QI8" s="9"/>
      <c r="QJ8" s="9"/>
      <c r="QK8" s="10"/>
      <c r="QL8" s="8"/>
      <c r="QM8" s="9"/>
      <c r="QN8" s="9"/>
      <c r="QO8" s="9"/>
      <c r="QP8" s="9"/>
      <c r="QQ8" s="9"/>
      <c r="QR8" s="9"/>
      <c r="QS8" s="9"/>
      <c r="QT8" s="9"/>
      <c r="QU8" s="10"/>
      <c r="QV8" s="8"/>
      <c r="QW8" s="9"/>
      <c r="QX8" s="9"/>
      <c r="QY8" s="9"/>
      <c r="QZ8" s="9"/>
      <c r="RA8" s="9"/>
      <c r="RB8" s="9"/>
      <c r="RC8" s="9"/>
      <c r="RD8" s="9"/>
      <c r="RE8" s="10"/>
      <c r="RF8" s="8"/>
      <c r="RG8" s="9"/>
      <c r="RH8" s="9"/>
      <c r="RI8" s="9"/>
      <c r="RJ8" s="9"/>
      <c r="RK8" s="9"/>
      <c r="RL8" s="9"/>
      <c r="RM8" s="9"/>
      <c r="RN8" s="9"/>
      <c r="RO8" s="10"/>
      <c r="RP8" s="8" t="s">
        <v>706</v>
      </c>
      <c r="RQ8" s="9">
        <v>1</v>
      </c>
      <c r="RR8" s="9" t="s">
        <v>634</v>
      </c>
      <c r="RS8" s="9" t="s">
        <v>627</v>
      </c>
      <c r="RT8" s="9" t="s">
        <v>628</v>
      </c>
      <c r="RU8" s="9" t="s">
        <v>676</v>
      </c>
      <c r="RV8" s="9" t="s">
        <v>629</v>
      </c>
      <c r="RW8" s="9" t="s">
        <v>635</v>
      </c>
      <c r="RX8" s="9" t="s">
        <v>640</v>
      </c>
      <c r="RY8" s="10" t="s">
        <v>707</v>
      </c>
      <c r="RZ8" s="8"/>
      <c r="SA8" s="9"/>
      <c r="SB8" s="9"/>
      <c r="SC8" s="9"/>
      <c r="SD8" s="9"/>
      <c r="SE8" s="9"/>
      <c r="SF8" s="9"/>
      <c r="SG8" s="9"/>
      <c r="SH8" s="9"/>
      <c r="SI8" s="10"/>
      <c r="SJ8" s="8"/>
      <c r="SK8" s="9"/>
      <c r="SL8" s="9"/>
      <c r="SM8" s="9"/>
      <c r="SN8" s="9"/>
      <c r="SO8" s="9"/>
      <c r="SP8" s="9"/>
      <c r="SQ8" s="9"/>
      <c r="SR8" s="9"/>
      <c r="SS8" s="10"/>
      <c r="ST8" s="8"/>
      <c r="SU8" s="9"/>
      <c r="SV8" s="9"/>
      <c r="SW8" s="9"/>
      <c r="SX8" s="9"/>
      <c r="SY8" s="9"/>
      <c r="SZ8" s="9"/>
      <c r="TA8" s="9"/>
      <c r="TB8" s="9"/>
      <c r="TC8" s="10"/>
      <c r="TD8" s="2">
        <v>46492004394531</v>
      </c>
      <c r="TE8" s="2">
        <v>-74062797546387</v>
      </c>
      <c r="TF8">
        <v>-1</v>
      </c>
    </row>
    <row r="9" spans="1:526">
      <c r="A9" t="s">
        <v>708</v>
      </c>
      <c r="B9" t="s">
        <v>617</v>
      </c>
      <c r="C9" t="s">
        <v>618</v>
      </c>
      <c r="F9" t="s">
        <v>709</v>
      </c>
      <c r="G9">
        <v>0</v>
      </c>
      <c r="H9" s="1">
        <v>41745.385451388887</v>
      </c>
      <c r="I9" s="1">
        <v>41748.397916666669</v>
      </c>
      <c r="J9">
        <v>1</v>
      </c>
      <c r="K9">
        <v>0</v>
      </c>
      <c r="L9">
        <v>0</v>
      </c>
      <c r="M9">
        <v>0</v>
      </c>
      <c r="N9">
        <v>1</v>
      </c>
      <c r="O9" t="s">
        <v>648</v>
      </c>
      <c r="P9" t="s">
        <v>648</v>
      </c>
      <c r="Q9" t="s">
        <v>648</v>
      </c>
      <c r="R9" t="s">
        <v>622</v>
      </c>
      <c r="S9" t="s">
        <v>650</v>
      </c>
      <c r="T9" t="s">
        <v>651</v>
      </c>
      <c r="U9" t="s">
        <v>710</v>
      </c>
      <c r="V9" t="s">
        <v>625</v>
      </c>
      <c r="W9">
        <v>24</v>
      </c>
      <c r="X9" s="8"/>
      <c r="Y9" s="9"/>
      <c r="Z9" s="9"/>
      <c r="AA9" s="9"/>
      <c r="AB9" s="9"/>
      <c r="AC9" s="9"/>
      <c r="AD9" s="9"/>
      <c r="AE9" s="9"/>
      <c r="AF9" s="9"/>
      <c r="AG9" s="10"/>
      <c r="AH9" s="8"/>
      <c r="AI9" s="9"/>
      <c r="AJ9" s="9"/>
      <c r="AK9" s="9"/>
      <c r="AL9" s="9"/>
      <c r="AM9" s="9"/>
      <c r="AN9" s="9"/>
      <c r="AO9" s="9"/>
      <c r="AP9" s="9"/>
      <c r="AQ9" s="10"/>
      <c r="AR9" s="8"/>
      <c r="AS9" s="9"/>
      <c r="AT9" s="9"/>
      <c r="AU9" s="9"/>
      <c r="AV9" s="9"/>
      <c r="AW9" s="9"/>
      <c r="AX9" s="9"/>
      <c r="AY9" s="9"/>
      <c r="AZ9" s="9"/>
      <c r="BA9" s="10"/>
      <c r="BB9" s="8"/>
      <c r="BC9" s="9"/>
      <c r="BD9" s="9"/>
      <c r="BE9" s="9"/>
      <c r="BF9" s="9"/>
      <c r="BG9" s="9"/>
      <c r="BH9" s="9"/>
      <c r="BI9" s="9"/>
      <c r="BJ9" s="9"/>
      <c r="BK9" s="10"/>
      <c r="BL9" s="8" t="s">
        <v>711</v>
      </c>
      <c r="BM9" s="9">
        <v>1</v>
      </c>
      <c r="BN9" s="9" t="s">
        <v>627</v>
      </c>
      <c r="BO9" s="9" t="s">
        <v>634</v>
      </c>
      <c r="BP9" s="9" t="s">
        <v>639</v>
      </c>
      <c r="BQ9" s="9" t="s">
        <v>676</v>
      </c>
      <c r="BR9" s="9" t="s">
        <v>635</v>
      </c>
      <c r="BS9" s="9" t="s">
        <v>629</v>
      </c>
      <c r="BT9" s="9" t="s">
        <v>631</v>
      </c>
      <c r="BU9" s="10" t="s">
        <v>712</v>
      </c>
      <c r="BV9" s="8"/>
      <c r="BW9" s="9"/>
      <c r="BX9" s="9"/>
      <c r="BY9" s="9"/>
      <c r="BZ9" s="9"/>
      <c r="CA9" s="9"/>
      <c r="CB9" s="9"/>
      <c r="CC9" s="9"/>
      <c r="CD9" s="9"/>
      <c r="CE9" s="10"/>
      <c r="CF9" s="8" t="s">
        <v>713</v>
      </c>
      <c r="CG9" s="9">
        <v>1</v>
      </c>
      <c r="CH9" s="9" t="s">
        <v>627</v>
      </c>
      <c r="CI9" s="9" t="s">
        <v>634</v>
      </c>
      <c r="CJ9" s="9" t="s">
        <v>628</v>
      </c>
      <c r="CK9" s="9" t="s">
        <v>676</v>
      </c>
      <c r="CL9" s="9" t="s">
        <v>629</v>
      </c>
      <c r="CM9" s="9" t="s">
        <v>635</v>
      </c>
      <c r="CN9" s="9" t="s">
        <v>640</v>
      </c>
      <c r="CO9" s="10" t="s">
        <v>714</v>
      </c>
      <c r="CP9" s="8"/>
      <c r="CQ9" s="9"/>
      <c r="CR9" s="9"/>
      <c r="CS9" s="9"/>
      <c r="CT9" s="9"/>
      <c r="CU9" s="9"/>
      <c r="CV9" s="9"/>
      <c r="CW9" s="9"/>
      <c r="CX9" s="9"/>
      <c r="CY9" s="10"/>
      <c r="CZ9" s="8"/>
      <c r="DA9" s="9"/>
      <c r="DB9" s="9"/>
      <c r="DC9" s="9"/>
      <c r="DD9" s="9"/>
      <c r="DE9" s="9"/>
      <c r="DF9" s="9"/>
      <c r="DG9" s="9"/>
      <c r="DH9" s="9"/>
      <c r="DI9" s="10"/>
      <c r="DJ9" s="8"/>
      <c r="DK9" s="9"/>
      <c r="DL9" s="9"/>
      <c r="DM9" s="9"/>
      <c r="DN9" s="9"/>
      <c r="DO9" s="9"/>
      <c r="DP9" s="9"/>
      <c r="DQ9" s="9"/>
      <c r="DR9" s="9"/>
      <c r="DS9" s="10"/>
      <c r="DT9" s="8"/>
      <c r="DU9" s="9"/>
      <c r="DV9" s="9"/>
      <c r="DW9" s="9"/>
      <c r="DX9" s="9"/>
      <c r="DY9" s="9"/>
      <c r="DZ9" s="9"/>
      <c r="EA9" s="9"/>
      <c r="EB9" s="9"/>
      <c r="EC9" s="10"/>
      <c r="ED9" s="8"/>
      <c r="EE9" s="9"/>
      <c r="EF9" s="9"/>
      <c r="EG9" s="9"/>
      <c r="EH9" s="9"/>
      <c r="EI9" s="9"/>
      <c r="EJ9" s="9"/>
      <c r="EK9" s="9"/>
      <c r="EL9" s="9"/>
      <c r="EM9" s="10"/>
      <c r="EN9" s="8"/>
      <c r="EO9" s="9"/>
      <c r="EP9" s="9"/>
      <c r="EQ9" s="9"/>
      <c r="ER9" s="9"/>
      <c r="ES9" s="9"/>
      <c r="ET9" s="9"/>
      <c r="EU9" s="9"/>
      <c r="EV9" s="9"/>
      <c r="EW9" s="10"/>
      <c r="EX9" s="8"/>
      <c r="EY9" s="9"/>
      <c r="EZ9" s="9"/>
      <c r="FA9" s="9"/>
      <c r="FB9" s="9"/>
      <c r="FC9" s="9"/>
      <c r="FD9" s="9"/>
      <c r="FE9" s="9"/>
      <c r="FF9" s="9"/>
      <c r="FG9" s="10"/>
      <c r="FH9" s="8"/>
      <c r="FI9" s="9"/>
      <c r="FJ9" s="9"/>
      <c r="FK9" s="9"/>
      <c r="FL9" s="9"/>
      <c r="FM9" s="9"/>
      <c r="FN9" s="9"/>
      <c r="FO9" s="9"/>
      <c r="FP9" s="9"/>
      <c r="FQ9" s="10"/>
      <c r="FR9" s="8"/>
      <c r="FS9" s="9"/>
      <c r="FT9" s="9"/>
      <c r="FU9" s="9"/>
      <c r="FV9" s="9"/>
      <c r="FW9" s="9"/>
      <c r="FX9" s="9"/>
      <c r="FY9" s="9"/>
      <c r="FZ9" s="9"/>
      <c r="GA9" s="10"/>
      <c r="GB9" s="8"/>
      <c r="GC9" s="9"/>
      <c r="GD9" s="9"/>
      <c r="GE9" s="9"/>
      <c r="GF9" s="9"/>
      <c r="GG9" s="9"/>
      <c r="GH9" s="9"/>
      <c r="GI9" s="9"/>
      <c r="GJ9" s="9"/>
      <c r="GK9" s="10"/>
      <c r="GL9" s="8"/>
      <c r="GM9" s="9"/>
      <c r="GN9" s="9"/>
      <c r="GO9" s="9"/>
      <c r="GP9" s="9"/>
      <c r="GQ9" s="9"/>
      <c r="GR9" s="9"/>
      <c r="GS9" s="9"/>
      <c r="GT9" s="9"/>
      <c r="GU9" s="10"/>
      <c r="GV9" s="8" t="s">
        <v>715</v>
      </c>
      <c r="GW9" s="9">
        <v>1</v>
      </c>
      <c r="GX9" s="9" t="s">
        <v>634</v>
      </c>
      <c r="GY9" s="9" t="s">
        <v>634</v>
      </c>
      <c r="GZ9" s="9" t="s">
        <v>628</v>
      </c>
      <c r="HA9" s="9" t="s">
        <v>676</v>
      </c>
      <c r="HB9" s="9" t="s">
        <v>629</v>
      </c>
      <c r="HC9" s="9" t="s">
        <v>630</v>
      </c>
      <c r="HD9" s="9" t="s">
        <v>640</v>
      </c>
      <c r="HE9" s="10" t="s">
        <v>716</v>
      </c>
      <c r="HF9" s="8"/>
      <c r="HG9" s="9"/>
      <c r="HH9" s="9"/>
      <c r="HI9" s="9"/>
      <c r="HJ9" s="9"/>
      <c r="HK9" s="9"/>
      <c r="HL9" s="9"/>
      <c r="HM9" s="9"/>
      <c r="HN9" s="9"/>
      <c r="HO9" s="10"/>
      <c r="HP9" s="8"/>
      <c r="HQ9" s="9"/>
      <c r="HR9" s="9"/>
      <c r="HS9" s="9"/>
      <c r="HT9" s="9"/>
      <c r="HU9" s="9"/>
      <c r="HV9" s="9"/>
      <c r="HW9" s="9"/>
      <c r="HX9" s="9"/>
      <c r="HY9" s="10"/>
      <c r="HZ9" s="8"/>
      <c r="IA9" s="9"/>
      <c r="IB9" s="9"/>
      <c r="IC9" s="9"/>
      <c r="ID9" s="9"/>
      <c r="IE9" s="9"/>
      <c r="IF9" s="9"/>
      <c r="IG9" s="9"/>
      <c r="IH9" s="9"/>
      <c r="II9" s="10"/>
      <c r="IJ9" s="8"/>
      <c r="IK9" s="9"/>
      <c r="IL9" s="9"/>
      <c r="IM9" s="9"/>
      <c r="IN9" s="9"/>
      <c r="IO9" s="9"/>
      <c r="IP9" s="9"/>
      <c r="IQ9" s="9"/>
      <c r="IR9" s="9"/>
      <c r="IS9" s="10"/>
      <c r="IT9" s="8"/>
      <c r="IU9" s="9"/>
      <c r="IV9" s="9"/>
      <c r="IW9" s="9"/>
      <c r="IX9" s="9"/>
      <c r="IY9" s="9"/>
      <c r="IZ9" s="9"/>
      <c r="JA9" s="9"/>
      <c r="JB9" s="9"/>
      <c r="JC9" s="10"/>
      <c r="JD9" s="8"/>
      <c r="JE9" s="9"/>
      <c r="JF9" s="9"/>
      <c r="JG9" s="9"/>
      <c r="JH9" s="9"/>
      <c r="JI9" s="9"/>
      <c r="JJ9" s="9"/>
      <c r="JK9" s="9"/>
      <c r="JL9" s="9"/>
      <c r="JM9" s="10"/>
      <c r="JN9" s="8"/>
      <c r="JO9" s="9"/>
      <c r="JP9" s="9"/>
      <c r="JQ9" s="9"/>
      <c r="JR9" s="9"/>
      <c r="JS9" s="9"/>
      <c r="JT9" s="9"/>
      <c r="JU9" s="9"/>
      <c r="JV9" s="9"/>
      <c r="JW9" s="10"/>
      <c r="JX9" s="8"/>
      <c r="JY9" s="9"/>
      <c r="JZ9" s="9"/>
      <c r="KA9" s="9"/>
      <c r="KB9" s="9"/>
      <c r="KC9" s="9"/>
      <c r="KD9" s="9"/>
      <c r="KE9" s="9"/>
      <c r="KF9" s="9"/>
      <c r="KG9" s="10"/>
      <c r="KH9" s="8"/>
      <c r="KI9" s="9"/>
      <c r="KJ9" s="9"/>
      <c r="KK9" s="9"/>
      <c r="KL9" s="9"/>
      <c r="KM9" s="9"/>
      <c r="KN9" s="9"/>
      <c r="KO9" s="9"/>
      <c r="KP9" s="9"/>
      <c r="KQ9" s="10"/>
      <c r="KR9" s="8" t="s">
        <v>717</v>
      </c>
      <c r="KS9" s="9">
        <v>1</v>
      </c>
      <c r="KT9" s="9" t="s">
        <v>627</v>
      </c>
      <c r="KU9" s="9" t="s">
        <v>634</v>
      </c>
      <c r="KV9" s="9" t="s">
        <v>628</v>
      </c>
      <c r="KW9" s="9" t="s">
        <v>676</v>
      </c>
      <c r="KX9" s="9" t="s">
        <v>629</v>
      </c>
      <c r="KY9" s="9" t="s">
        <v>630</v>
      </c>
      <c r="KZ9" s="9" t="s">
        <v>640</v>
      </c>
      <c r="LA9" s="10" t="s">
        <v>718</v>
      </c>
      <c r="LB9" s="8"/>
      <c r="LC9" s="9"/>
      <c r="LD9" s="9"/>
      <c r="LE9" s="9"/>
      <c r="LF9" s="9"/>
      <c r="LG9" s="9"/>
      <c r="LH9" s="9"/>
      <c r="LI9" s="9"/>
      <c r="LJ9" s="9"/>
      <c r="LK9" s="10"/>
      <c r="LL9" s="8"/>
      <c r="LM9" s="9"/>
      <c r="LN9" s="9"/>
      <c r="LO9" s="9"/>
      <c r="LP9" s="9"/>
      <c r="LQ9" s="9"/>
      <c r="LR9" s="9"/>
      <c r="LS9" s="9"/>
      <c r="LT9" s="9"/>
      <c r="LU9" s="10"/>
      <c r="LV9" s="8"/>
      <c r="LW9" s="9"/>
      <c r="LX9" s="9"/>
      <c r="LY9" s="9"/>
      <c r="LZ9" s="9"/>
      <c r="MA9" s="9"/>
      <c r="MB9" s="9"/>
      <c r="MC9" s="9"/>
      <c r="MD9" s="9"/>
      <c r="ME9" s="10"/>
      <c r="MF9" s="8"/>
      <c r="MG9" s="9"/>
      <c r="MH9" s="9"/>
      <c r="MI9" s="9"/>
      <c r="MJ9" s="9"/>
      <c r="MK9" s="9"/>
      <c r="ML9" s="9"/>
      <c r="MM9" s="9"/>
      <c r="MN9" s="9"/>
      <c r="MO9" s="10"/>
      <c r="MP9" s="8" t="s">
        <v>719</v>
      </c>
      <c r="MQ9" s="9">
        <v>1</v>
      </c>
      <c r="MR9" s="9" t="s">
        <v>638</v>
      </c>
      <c r="MS9" s="9" t="s">
        <v>627</v>
      </c>
      <c r="MT9" s="9" t="s">
        <v>628</v>
      </c>
      <c r="MU9" s="9" t="s">
        <v>639</v>
      </c>
      <c r="MV9" s="9" t="s">
        <v>629</v>
      </c>
      <c r="MW9" s="9" t="s">
        <v>635</v>
      </c>
      <c r="MX9" s="9" t="s">
        <v>631</v>
      </c>
      <c r="MY9" s="10" t="s">
        <v>720</v>
      </c>
      <c r="MZ9" s="8"/>
      <c r="NA9" s="9"/>
      <c r="NB9" s="9"/>
      <c r="NC9" s="9"/>
      <c r="ND9" s="9"/>
      <c r="NE9" s="9"/>
      <c r="NF9" s="9"/>
      <c r="NG9" s="9"/>
      <c r="NH9" s="9"/>
      <c r="NI9" s="10"/>
      <c r="NJ9" s="8"/>
      <c r="NK9" s="9"/>
      <c r="NL9" s="9"/>
      <c r="NM9" s="9"/>
      <c r="NN9" s="9"/>
      <c r="NO9" s="9"/>
      <c r="NP9" s="9"/>
      <c r="NQ9" s="9"/>
      <c r="NR9" s="9"/>
      <c r="NS9" s="10"/>
      <c r="NT9" s="8"/>
      <c r="NU9" s="9"/>
      <c r="NV9" s="9"/>
      <c r="NW9" s="9"/>
      <c r="NX9" s="9"/>
      <c r="NY9" s="9"/>
      <c r="NZ9" s="9"/>
      <c r="OA9" s="9"/>
      <c r="OB9" s="9"/>
      <c r="OC9" s="10"/>
      <c r="OD9" s="8"/>
      <c r="OE9" s="9"/>
      <c r="OF9" s="9"/>
      <c r="OG9" s="9"/>
      <c r="OH9" s="9"/>
      <c r="OI9" s="9"/>
      <c r="OJ9" s="9"/>
      <c r="OK9" s="9"/>
      <c r="OL9" s="9"/>
      <c r="OM9" s="10"/>
      <c r="ON9" s="8"/>
      <c r="OO9" s="9"/>
      <c r="OP9" s="9"/>
      <c r="OQ9" s="9"/>
      <c r="OR9" s="9"/>
      <c r="OS9" s="9"/>
      <c r="OT9" s="9"/>
      <c r="OU9" s="9"/>
      <c r="OV9" s="9"/>
      <c r="OW9" s="10"/>
      <c r="OX9" s="8"/>
      <c r="OY9" s="9"/>
      <c r="OZ9" s="9"/>
      <c r="PA9" s="9"/>
      <c r="PB9" s="9"/>
      <c r="PC9" s="9"/>
      <c r="PD9" s="9"/>
      <c r="PE9" s="9"/>
      <c r="PF9" s="9"/>
      <c r="PG9" s="10"/>
      <c r="PH9" s="8"/>
      <c r="PI9" s="9"/>
      <c r="PJ9" s="9"/>
      <c r="PK9" s="9"/>
      <c r="PL9" s="9"/>
      <c r="PM9" s="9"/>
      <c r="PN9" s="9"/>
      <c r="PO9" s="9"/>
      <c r="PP9" s="9"/>
      <c r="PQ9" s="10"/>
      <c r="PR9" s="8"/>
      <c r="PS9" s="9"/>
      <c r="PT9" s="9"/>
      <c r="PU9" s="9"/>
      <c r="PV9" s="9"/>
      <c r="PW9" s="9"/>
      <c r="PX9" s="9"/>
      <c r="PY9" s="9"/>
      <c r="PZ9" s="9"/>
      <c r="QA9" s="10"/>
      <c r="QB9" s="8"/>
      <c r="QC9" s="9"/>
      <c r="QD9" s="9"/>
      <c r="QE9" s="9"/>
      <c r="QF9" s="9"/>
      <c r="QG9" s="9"/>
      <c r="QH9" s="9"/>
      <c r="QI9" s="9"/>
      <c r="QJ9" s="9"/>
      <c r="QK9" s="10"/>
      <c r="QL9" s="8"/>
      <c r="QM9" s="9"/>
      <c r="QN9" s="9"/>
      <c r="QO9" s="9"/>
      <c r="QP9" s="9"/>
      <c r="QQ9" s="9"/>
      <c r="QR9" s="9"/>
      <c r="QS9" s="9"/>
      <c r="QT9" s="9"/>
      <c r="QU9" s="10"/>
      <c r="QV9" s="8"/>
      <c r="QW9" s="9"/>
      <c r="QX9" s="9"/>
      <c r="QY9" s="9"/>
      <c r="QZ9" s="9"/>
      <c r="RA9" s="9"/>
      <c r="RB9" s="9"/>
      <c r="RC9" s="9"/>
      <c r="RD9" s="9"/>
      <c r="RE9" s="10"/>
      <c r="RF9" s="8"/>
      <c r="RG9" s="9"/>
      <c r="RH9" s="9"/>
      <c r="RI9" s="9"/>
      <c r="RJ9" s="9"/>
      <c r="RK9" s="9"/>
      <c r="RL9" s="9"/>
      <c r="RM9" s="9"/>
      <c r="RN9" s="9"/>
      <c r="RO9" s="10"/>
      <c r="RP9" s="8"/>
      <c r="RQ9" s="9"/>
      <c r="RR9" s="9"/>
      <c r="RS9" s="9"/>
      <c r="RT9" s="9"/>
      <c r="RU9" s="9"/>
      <c r="RV9" s="9"/>
      <c r="RW9" s="9"/>
      <c r="RX9" s="9"/>
      <c r="RY9" s="10"/>
      <c r="RZ9" s="8" t="s">
        <v>721</v>
      </c>
      <c r="SA9" s="9">
        <v>1</v>
      </c>
      <c r="SB9" s="9" t="s">
        <v>638</v>
      </c>
      <c r="SC9" s="9" t="s">
        <v>634</v>
      </c>
      <c r="SD9" s="9" t="s">
        <v>628</v>
      </c>
      <c r="SE9" s="9" t="s">
        <v>639</v>
      </c>
      <c r="SF9" s="9" t="s">
        <v>635</v>
      </c>
      <c r="SG9" s="9" t="s">
        <v>635</v>
      </c>
      <c r="SH9" s="9" t="s">
        <v>631</v>
      </c>
      <c r="SI9" s="10" t="s">
        <v>722</v>
      </c>
      <c r="SJ9" s="8"/>
      <c r="SK9" s="9"/>
      <c r="SL9" s="9"/>
      <c r="SM9" s="9"/>
      <c r="SN9" s="9"/>
      <c r="SO9" s="9"/>
      <c r="SP9" s="9"/>
      <c r="SQ9" s="9"/>
      <c r="SR9" s="9"/>
      <c r="SS9" s="10"/>
      <c r="ST9" s="8"/>
      <c r="SU9" s="9"/>
      <c r="SV9" s="9"/>
      <c r="SW9" s="9"/>
      <c r="SX9" s="9"/>
      <c r="SY9" s="9"/>
      <c r="SZ9" s="9"/>
      <c r="TA9" s="9"/>
      <c r="TB9" s="9"/>
      <c r="TC9" s="10"/>
      <c r="TD9" s="2">
        <v>46492004394531</v>
      </c>
      <c r="TE9" s="2">
        <v>-74062797546387</v>
      </c>
      <c r="TF9">
        <v>-1</v>
      </c>
    </row>
    <row r="10" spans="1:526">
      <c r="A10" t="s">
        <v>723</v>
      </c>
      <c r="B10" t="s">
        <v>617</v>
      </c>
      <c r="C10" t="s">
        <v>618</v>
      </c>
      <c r="F10" s="2">
        <v>201244190166</v>
      </c>
      <c r="G10">
        <v>0</v>
      </c>
      <c r="H10" s="1">
        <v>41750.424571759257</v>
      </c>
      <c r="I10" s="1">
        <v>41750.439583333333</v>
      </c>
      <c r="J10">
        <v>1</v>
      </c>
      <c r="K10">
        <v>0</v>
      </c>
      <c r="L10">
        <v>0</v>
      </c>
      <c r="M10">
        <v>0</v>
      </c>
      <c r="N10">
        <v>1</v>
      </c>
      <c r="O10" t="s">
        <v>620</v>
      </c>
      <c r="P10" t="s">
        <v>620</v>
      </c>
      <c r="Q10" t="s">
        <v>620</v>
      </c>
      <c r="R10" t="s">
        <v>724</v>
      </c>
      <c r="S10" t="s">
        <v>622</v>
      </c>
      <c r="T10" t="s">
        <v>651</v>
      </c>
      <c r="U10" t="s">
        <v>710</v>
      </c>
      <c r="V10" t="s">
        <v>625</v>
      </c>
      <c r="W10">
        <v>30</v>
      </c>
      <c r="X10" s="8"/>
      <c r="Y10" s="9"/>
      <c r="Z10" s="9"/>
      <c r="AA10" s="9"/>
      <c r="AB10" s="9"/>
      <c r="AC10" s="9"/>
      <c r="AD10" s="9"/>
      <c r="AE10" s="9"/>
      <c r="AF10" s="9"/>
      <c r="AG10" s="10"/>
      <c r="AH10" s="8"/>
      <c r="AI10" s="9"/>
      <c r="AJ10" s="9"/>
      <c r="AK10" s="9"/>
      <c r="AL10" s="9"/>
      <c r="AM10" s="9"/>
      <c r="AN10" s="9"/>
      <c r="AO10" s="9"/>
      <c r="AP10" s="9"/>
      <c r="AQ10" s="10"/>
      <c r="AR10" s="8"/>
      <c r="AS10" s="9"/>
      <c r="AT10" s="9"/>
      <c r="AU10" s="9"/>
      <c r="AV10" s="9"/>
      <c r="AW10" s="9"/>
      <c r="AX10" s="9"/>
      <c r="AY10" s="9"/>
      <c r="AZ10" s="9"/>
      <c r="BA10" s="10"/>
      <c r="BB10" s="8" t="s">
        <v>725</v>
      </c>
      <c r="BC10" s="9">
        <v>1</v>
      </c>
      <c r="BD10" s="9" t="s">
        <v>638</v>
      </c>
      <c r="BE10" s="9" t="s">
        <v>634</v>
      </c>
      <c r="BF10" s="9" t="s">
        <v>628</v>
      </c>
      <c r="BG10" s="9" t="s">
        <v>628</v>
      </c>
      <c r="BH10" s="9" t="s">
        <v>630</v>
      </c>
      <c r="BI10" s="9" t="s">
        <v>629</v>
      </c>
      <c r="BJ10" s="9" t="s">
        <v>631</v>
      </c>
      <c r="BK10" s="10" t="s">
        <v>726</v>
      </c>
      <c r="BL10" s="8"/>
      <c r="BM10" s="9"/>
      <c r="BN10" s="9"/>
      <c r="BO10" s="9"/>
      <c r="BP10" s="9"/>
      <c r="BQ10" s="9"/>
      <c r="BR10" s="9"/>
      <c r="BS10" s="9"/>
      <c r="BT10" s="9"/>
      <c r="BU10" s="10"/>
      <c r="BV10" s="8"/>
      <c r="BW10" s="9"/>
      <c r="BX10" s="9"/>
      <c r="BY10" s="9"/>
      <c r="BZ10" s="9"/>
      <c r="CA10" s="9"/>
      <c r="CB10" s="9"/>
      <c r="CC10" s="9"/>
      <c r="CD10" s="9"/>
      <c r="CE10" s="10"/>
      <c r="CF10" s="8"/>
      <c r="CG10" s="9"/>
      <c r="CH10" s="9"/>
      <c r="CI10" s="9"/>
      <c r="CJ10" s="9"/>
      <c r="CK10" s="9"/>
      <c r="CL10" s="9"/>
      <c r="CM10" s="9"/>
      <c r="CN10" s="9"/>
      <c r="CO10" s="10"/>
      <c r="CP10" s="8"/>
      <c r="CQ10" s="9"/>
      <c r="CR10" s="9"/>
      <c r="CS10" s="9"/>
      <c r="CT10" s="9"/>
      <c r="CU10" s="9"/>
      <c r="CV10" s="9"/>
      <c r="CW10" s="9"/>
      <c r="CX10" s="9"/>
      <c r="CY10" s="10"/>
      <c r="CZ10" s="8"/>
      <c r="DA10" s="9"/>
      <c r="DB10" s="9"/>
      <c r="DC10" s="9"/>
      <c r="DD10" s="9"/>
      <c r="DE10" s="9"/>
      <c r="DF10" s="9"/>
      <c r="DG10" s="9"/>
      <c r="DH10" s="9"/>
      <c r="DI10" s="10"/>
      <c r="DJ10" s="8"/>
      <c r="DK10" s="9"/>
      <c r="DL10" s="9"/>
      <c r="DM10" s="9"/>
      <c r="DN10" s="9"/>
      <c r="DO10" s="9"/>
      <c r="DP10" s="9"/>
      <c r="DQ10" s="9"/>
      <c r="DR10" s="9"/>
      <c r="DS10" s="10"/>
      <c r="DT10" s="8"/>
      <c r="DU10" s="9"/>
      <c r="DV10" s="9"/>
      <c r="DW10" s="9"/>
      <c r="DX10" s="9"/>
      <c r="DY10" s="9"/>
      <c r="DZ10" s="9"/>
      <c r="EA10" s="9"/>
      <c r="EB10" s="9"/>
      <c r="EC10" s="10"/>
      <c r="ED10" s="8"/>
      <c r="EE10" s="9"/>
      <c r="EF10" s="9"/>
      <c r="EG10" s="9"/>
      <c r="EH10" s="9"/>
      <c r="EI10" s="9"/>
      <c r="EJ10" s="9"/>
      <c r="EK10" s="9"/>
      <c r="EL10" s="9"/>
      <c r="EM10" s="10"/>
      <c r="EN10" s="8"/>
      <c r="EO10" s="9"/>
      <c r="EP10" s="9"/>
      <c r="EQ10" s="9"/>
      <c r="ER10" s="9"/>
      <c r="ES10" s="9"/>
      <c r="ET10" s="9"/>
      <c r="EU10" s="9"/>
      <c r="EV10" s="9"/>
      <c r="EW10" s="10"/>
      <c r="EX10" s="8"/>
      <c r="EY10" s="9"/>
      <c r="EZ10" s="9"/>
      <c r="FA10" s="9"/>
      <c r="FB10" s="9"/>
      <c r="FC10" s="9"/>
      <c r="FD10" s="9"/>
      <c r="FE10" s="9"/>
      <c r="FF10" s="9"/>
      <c r="FG10" s="10"/>
      <c r="FH10" s="8"/>
      <c r="FI10" s="9"/>
      <c r="FJ10" s="9"/>
      <c r="FK10" s="9"/>
      <c r="FL10" s="9"/>
      <c r="FM10" s="9"/>
      <c r="FN10" s="9"/>
      <c r="FO10" s="9"/>
      <c r="FP10" s="9"/>
      <c r="FQ10" s="10"/>
      <c r="FR10" s="8" t="s">
        <v>727</v>
      </c>
      <c r="FS10" s="9">
        <v>1</v>
      </c>
      <c r="FT10" s="9" t="s">
        <v>638</v>
      </c>
      <c r="FU10" s="9" t="s">
        <v>634</v>
      </c>
      <c r="FV10" s="9" t="s">
        <v>628</v>
      </c>
      <c r="FW10" s="9" t="s">
        <v>628</v>
      </c>
      <c r="FX10" s="9" t="s">
        <v>630</v>
      </c>
      <c r="FY10" s="9" t="s">
        <v>629</v>
      </c>
      <c r="FZ10" s="9" t="s">
        <v>631</v>
      </c>
      <c r="GA10" s="10" t="s">
        <v>728</v>
      </c>
      <c r="GB10" s="8"/>
      <c r="GC10" s="9"/>
      <c r="GD10" s="9"/>
      <c r="GE10" s="9"/>
      <c r="GF10" s="9"/>
      <c r="GG10" s="9"/>
      <c r="GH10" s="9"/>
      <c r="GI10" s="9"/>
      <c r="GJ10" s="9"/>
      <c r="GK10" s="10"/>
      <c r="GL10" s="8"/>
      <c r="GM10" s="9"/>
      <c r="GN10" s="9"/>
      <c r="GO10" s="9"/>
      <c r="GP10" s="9"/>
      <c r="GQ10" s="9"/>
      <c r="GR10" s="9"/>
      <c r="GS10" s="9"/>
      <c r="GT10" s="9"/>
      <c r="GU10" s="10"/>
      <c r="GV10" s="8"/>
      <c r="GW10" s="9"/>
      <c r="GX10" s="9"/>
      <c r="GY10" s="9"/>
      <c r="GZ10" s="9"/>
      <c r="HA10" s="9"/>
      <c r="HB10" s="9"/>
      <c r="HC10" s="9"/>
      <c r="HD10" s="9"/>
      <c r="HE10" s="10"/>
      <c r="HF10" s="8"/>
      <c r="HG10" s="9"/>
      <c r="HH10" s="9"/>
      <c r="HI10" s="9"/>
      <c r="HJ10" s="9"/>
      <c r="HK10" s="9"/>
      <c r="HL10" s="9"/>
      <c r="HM10" s="9"/>
      <c r="HN10" s="9"/>
      <c r="HO10" s="10"/>
      <c r="HP10" s="8"/>
      <c r="HQ10" s="9"/>
      <c r="HR10" s="9"/>
      <c r="HS10" s="9"/>
      <c r="HT10" s="9"/>
      <c r="HU10" s="9"/>
      <c r="HV10" s="9"/>
      <c r="HW10" s="9"/>
      <c r="HX10" s="9"/>
      <c r="HY10" s="10"/>
      <c r="HZ10" s="8"/>
      <c r="IA10" s="9"/>
      <c r="IB10" s="9"/>
      <c r="IC10" s="9"/>
      <c r="ID10" s="9"/>
      <c r="IE10" s="9"/>
      <c r="IF10" s="9"/>
      <c r="IG10" s="9"/>
      <c r="IH10" s="9"/>
      <c r="II10" s="10"/>
      <c r="IJ10" s="8"/>
      <c r="IK10" s="9"/>
      <c r="IL10" s="9"/>
      <c r="IM10" s="9"/>
      <c r="IN10" s="9"/>
      <c r="IO10" s="9"/>
      <c r="IP10" s="9"/>
      <c r="IQ10" s="9"/>
      <c r="IR10" s="9"/>
      <c r="IS10" s="10"/>
      <c r="IT10" s="8"/>
      <c r="IU10" s="9"/>
      <c r="IV10" s="9"/>
      <c r="IW10" s="9"/>
      <c r="IX10" s="9"/>
      <c r="IY10" s="9"/>
      <c r="IZ10" s="9"/>
      <c r="JA10" s="9"/>
      <c r="JB10" s="9"/>
      <c r="JC10" s="10"/>
      <c r="JD10" s="8"/>
      <c r="JE10" s="9"/>
      <c r="JF10" s="9"/>
      <c r="JG10" s="9"/>
      <c r="JH10" s="9"/>
      <c r="JI10" s="9"/>
      <c r="JJ10" s="9"/>
      <c r="JK10" s="9"/>
      <c r="JL10" s="9"/>
      <c r="JM10" s="10"/>
      <c r="JN10" s="8"/>
      <c r="JO10" s="9"/>
      <c r="JP10" s="9"/>
      <c r="JQ10" s="9"/>
      <c r="JR10" s="9"/>
      <c r="JS10" s="9"/>
      <c r="JT10" s="9"/>
      <c r="JU10" s="9"/>
      <c r="JV10" s="9"/>
      <c r="JW10" s="10"/>
      <c r="JX10" s="8"/>
      <c r="JY10" s="9"/>
      <c r="JZ10" s="9"/>
      <c r="KA10" s="9"/>
      <c r="KB10" s="9"/>
      <c r="KC10" s="9"/>
      <c r="KD10" s="9"/>
      <c r="KE10" s="9"/>
      <c r="KF10" s="9"/>
      <c r="KG10" s="10"/>
      <c r="KH10" s="8" t="s">
        <v>951</v>
      </c>
      <c r="KI10" s="9">
        <v>1</v>
      </c>
      <c r="KJ10" s="9" t="s">
        <v>638</v>
      </c>
      <c r="KK10" s="9" t="s">
        <v>634</v>
      </c>
      <c r="KL10" s="9" t="s">
        <v>628</v>
      </c>
      <c r="KM10" s="9" t="s">
        <v>628</v>
      </c>
      <c r="KN10" s="9" t="s">
        <v>629</v>
      </c>
      <c r="KO10" s="9" t="s">
        <v>629</v>
      </c>
      <c r="KP10" s="9" t="s">
        <v>631</v>
      </c>
      <c r="KQ10" s="10" t="s">
        <v>729</v>
      </c>
      <c r="KR10" s="8"/>
      <c r="KS10" s="9"/>
      <c r="KT10" s="9"/>
      <c r="KU10" s="9"/>
      <c r="KV10" s="9"/>
      <c r="KW10" s="9"/>
      <c r="KX10" s="9"/>
      <c r="KY10" s="9"/>
      <c r="KZ10" s="9"/>
      <c r="LA10" s="10"/>
      <c r="LB10" s="8"/>
      <c r="LC10" s="9"/>
      <c r="LD10" s="9"/>
      <c r="LE10" s="9"/>
      <c r="LF10" s="9"/>
      <c r="LG10" s="9"/>
      <c r="LH10" s="9"/>
      <c r="LI10" s="9"/>
      <c r="LJ10" s="9"/>
      <c r="LK10" s="10"/>
      <c r="LL10" s="8"/>
      <c r="LM10" s="9"/>
      <c r="LN10" s="9"/>
      <c r="LO10" s="9"/>
      <c r="LP10" s="9"/>
      <c r="LQ10" s="9"/>
      <c r="LR10" s="9"/>
      <c r="LS10" s="9"/>
      <c r="LT10" s="9"/>
      <c r="LU10" s="10"/>
      <c r="LV10" s="8"/>
      <c r="LW10" s="9"/>
      <c r="LX10" s="9"/>
      <c r="LY10" s="9"/>
      <c r="LZ10" s="9"/>
      <c r="MA10" s="9"/>
      <c r="MB10" s="9"/>
      <c r="MC10" s="9"/>
      <c r="MD10" s="9"/>
      <c r="ME10" s="10"/>
      <c r="MF10" s="8"/>
      <c r="MG10" s="9"/>
      <c r="MH10" s="9"/>
      <c r="MI10" s="9"/>
      <c r="MJ10" s="9"/>
      <c r="MK10" s="9"/>
      <c r="ML10" s="9"/>
      <c r="MM10" s="9"/>
      <c r="MN10" s="9"/>
      <c r="MO10" s="10"/>
      <c r="MP10" s="8"/>
      <c r="MQ10" s="9"/>
      <c r="MR10" s="9"/>
      <c r="MS10" s="9"/>
      <c r="MT10" s="9"/>
      <c r="MU10" s="9"/>
      <c r="MV10" s="9"/>
      <c r="MW10" s="9"/>
      <c r="MX10" s="9"/>
      <c r="MY10" s="10"/>
      <c r="MZ10" s="8"/>
      <c r="NA10" s="9"/>
      <c r="NB10" s="9"/>
      <c r="NC10" s="9"/>
      <c r="ND10" s="9"/>
      <c r="NE10" s="9"/>
      <c r="NF10" s="9"/>
      <c r="NG10" s="9"/>
      <c r="NH10" s="9"/>
      <c r="NI10" s="10"/>
      <c r="NJ10" s="8"/>
      <c r="NK10" s="9"/>
      <c r="NL10" s="9"/>
      <c r="NM10" s="9"/>
      <c r="NN10" s="9"/>
      <c r="NO10" s="9"/>
      <c r="NP10" s="9"/>
      <c r="NQ10" s="9"/>
      <c r="NR10" s="9"/>
      <c r="NS10" s="10"/>
      <c r="NT10" s="8"/>
      <c r="NU10" s="9"/>
      <c r="NV10" s="9"/>
      <c r="NW10" s="9"/>
      <c r="NX10" s="9"/>
      <c r="NY10" s="9"/>
      <c r="NZ10" s="9"/>
      <c r="OA10" s="9"/>
      <c r="OB10" s="9"/>
      <c r="OC10" s="10"/>
      <c r="OD10" s="8"/>
      <c r="OE10" s="9"/>
      <c r="OF10" s="9"/>
      <c r="OG10" s="9"/>
      <c r="OH10" s="9"/>
      <c r="OI10" s="9"/>
      <c r="OJ10" s="9"/>
      <c r="OK10" s="9"/>
      <c r="OL10" s="9"/>
      <c r="OM10" s="10"/>
      <c r="ON10" s="8"/>
      <c r="OO10" s="9"/>
      <c r="OP10" s="9"/>
      <c r="OQ10" s="9"/>
      <c r="OR10" s="9"/>
      <c r="OS10" s="9"/>
      <c r="OT10" s="9"/>
      <c r="OU10" s="9"/>
      <c r="OV10" s="9"/>
      <c r="OW10" s="10"/>
      <c r="OX10" s="8" t="s">
        <v>730</v>
      </c>
      <c r="OY10" s="9">
        <v>1</v>
      </c>
      <c r="OZ10" s="9" t="s">
        <v>627</v>
      </c>
      <c r="PA10" s="9" t="s">
        <v>634</v>
      </c>
      <c r="PB10" s="9" t="s">
        <v>628</v>
      </c>
      <c r="PC10" s="9" t="s">
        <v>628</v>
      </c>
      <c r="PD10" s="9" t="s">
        <v>635</v>
      </c>
      <c r="PE10" s="9" t="s">
        <v>629</v>
      </c>
      <c r="PF10" s="9" t="s">
        <v>631</v>
      </c>
      <c r="PG10" s="10" t="s">
        <v>729</v>
      </c>
      <c r="PH10" s="8"/>
      <c r="PI10" s="9"/>
      <c r="PJ10" s="9"/>
      <c r="PK10" s="9"/>
      <c r="PL10" s="9"/>
      <c r="PM10" s="9"/>
      <c r="PN10" s="9"/>
      <c r="PO10" s="9"/>
      <c r="PP10" s="9"/>
      <c r="PQ10" s="10"/>
      <c r="PR10" s="8"/>
      <c r="PS10" s="9"/>
      <c r="PT10" s="9"/>
      <c r="PU10" s="9"/>
      <c r="PV10" s="9"/>
      <c r="PW10" s="9"/>
      <c r="PX10" s="9"/>
      <c r="PY10" s="9"/>
      <c r="PZ10" s="9"/>
      <c r="QA10" s="10"/>
      <c r="QB10" s="8" t="s">
        <v>731</v>
      </c>
      <c r="QC10" s="9">
        <v>1</v>
      </c>
      <c r="QD10" s="9" t="s">
        <v>638</v>
      </c>
      <c r="QE10" s="9" t="s">
        <v>634</v>
      </c>
      <c r="QF10" s="9" t="s">
        <v>628</v>
      </c>
      <c r="QG10" s="9" t="s">
        <v>628</v>
      </c>
      <c r="QH10" s="9" t="s">
        <v>629</v>
      </c>
      <c r="QI10" s="9" t="s">
        <v>630</v>
      </c>
      <c r="QJ10" s="9" t="s">
        <v>631</v>
      </c>
      <c r="QK10" s="10" t="s">
        <v>729</v>
      </c>
      <c r="QL10" s="8"/>
      <c r="QM10" s="9"/>
      <c r="QN10" s="9"/>
      <c r="QO10" s="9"/>
      <c r="QP10" s="9"/>
      <c r="QQ10" s="9"/>
      <c r="QR10" s="9"/>
      <c r="QS10" s="9"/>
      <c r="QT10" s="9"/>
      <c r="QU10" s="10"/>
      <c r="QV10" s="8"/>
      <c r="QW10" s="9"/>
      <c r="QX10" s="9"/>
      <c r="QY10" s="9"/>
      <c r="QZ10" s="9"/>
      <c r="RA10" s="9"/>
      <c r="RB10" s="9"/>
      <c r="RC10" s="9"/>
      <c r="RD10" s="9"/>
      <c r="RE10" s="10"/>
      <c r="RF10" s="8"/>
      <c r="RG10" s="9"/>
      <c r="RH10" s="9"/>
      <c r="RI10" s="9"/>
      <c r="RJ10" s="9"/>
      <c r="RK10" s="9"/>
      <c r="RL10" s="9"/>
      <c r="RM10" s="9"/>
      <c r="RN10" s="9"/>
      <c r="RO10" s="10"/>
      <c r="RP10" s="8"/>
      <c r="RQ10" s="9"/>
      <c r="RR10" s="9"/>
      <c r="RS10" s="9"/>
      <c r="RT10" s="9"/>
      <c r="RU10" s="9"/>
      <c r="RV10" s="9"/>
      <c r="RW10" s="9"/>
      <c r="RX10" s="9"/>
      <c r="RY10" s="10"/>
      <c r="RZ10" s="8"/>
      <c r="SA10" s="9"/>
      <c r="SB10" s="9"/>
      <c r="SC10" s="9"/>
      <c r="SD10" s="9"/>
      <c r="SE10" s="9"/>
      <c r="SF10" s="9"/>
      <c r="SG10" s="9"/>
      <c r="SH10" s="9"/>
      <c r="SI10" s="10"/>
      <c r="SJ10" s="8"/>
      <c r="SK10" s="9"/>
      <c r="SL10" s="9"/>
      <c r="SM10" s="9"/>
      <c r="SN10" s="9"/>
      <c r="SO10" s="9"/>
      <c r="SP10" s="9"/>
      <c r="SQ10" s="9"/>
      <c r="SR10" s="9"/>
      <c r="SS10" s="10"/>
      <c r="ST10" s="8"/>
      <c r="SU10" s="9"/>
      <c r="SV10" s="9"/>
      <c r="SW10" s="9"/>
      <c r="SX10" s="9"/>
      <c r="SY10" s="9"/>
      <c r="SZ10" s="9"/>
      <c r="TA10" s="9"/>
      <c r="TB10" s="9"/>
      <c r="TC10" s="10"/>
      <c r="TD10" s="2">
        <v>46492004394531</v>
      </c>
      <c r="TE10" s="2">
        <v>-74062797546387</v>
      </c>
      <c r="TF10">
        <v>-1</v>
      </c>
    </row>
    <row r="11" spans="1:526">
      <c r="A11" t="s">
        <v>732</v>
      </c>
      <c r="B11" t="s">
        <v>617</v>
      </c>
      <c r="C11" t="s">
        <v>618</v>
      </c>
      <c r="F11" t="s">
        <v>733</v>
      </c>
      <c r="G11">
        <v>0</v>
      </c>
      <c r="H11" s="1">
        <v>41750.428622685184</v>
      </c>
      <c r="I11" s="1">
        <v>41750.440162037034</v>
      </c>
      <c r="J11">
        <v>1</v>
      </c>
      <c r="K11">
        <v>0</v>
      </c>
      <c r="L11">
        <v>0</v>
      </c>
      <c r="M11">
        <v>0</v>
      </c>
      <c r="N11">
        <v>1</v>
      </c>
      <c r="O11" t="s">
        <v>648</v>
      </c>
      <c r="P11" t="s">
        <v>648</v>
      </c>
      <c r="Q11" t="s">
        <v>648</v>
      </c>
      <c r="R11" t="s">
        <v>622</v>
      </c>
      <c r="S11" t="s">
        <v>650</v>
      </c>
      <c r="T11" t="s">
        <v>623</v>
      </c>
      <c r="U11" t="s">
        <v>710</v>
      </c>
      <c r="V11" t="s">
        <v>625</v>
      </c>
      <c r="W11">
        <v>25</v>
      </c>
      <c r="X11" s="8"/>
      <c r="Y11" s="9"/>
      <c r="Z11" s="9"/>
      <c r="AA11" s="9"/>
      <c r="AB11" s="9"/>
      <c r="AC11" s="9"/>
      <c r="AD11" s="9"/>
      <c r="AE11" s="9"/>
      <c r="AF11" s="9"/>
      <c r="AG11" s="10"/>
      <c r="AH11" s="8"/>
      <c r="AI11" s="9"/>
      <c r="AJ11" s="9"/>
      <c r="AK11" s="9"/>
      <c r="AL11" s="9"/>
      <c r="AM11" s="9"/>
      <c r="AN11" s="9"/>
      <c r="AO11" s="9"/>
      <c r="AP11" s="9"/>
      <c r="AQ11" s="10"/>
      <c r="AR11" s="8"/>
      <c r="AS11" s="9"/>
      <c r="AT11" s="9"/>
      <c r="AU11" s="9"/>
      <c r="AV11" s="9"/>
      <c r="AW11" s="9"/>
      <c r="AX11" s="9"/>
      <c r="AY11" s="9"/>
      <c r="AZ11" s="9"/>
      <c r="BA11" s="10"/>
      <c r="BB11" s="8"/>
      <c r="BC11" s="9"/>
      <c r="BD11" s="9"/>
      <c r="BE11" s="9"/>
      <c r="BF11" s="9"/>
      <c r="BG11" s="9"/>
      <c r="BH11" s="9"/>
      <c r="BI11" s="9"/>
      <c r="BJ11" s="9"/>
      <c r="BK11" s="10"/>
      <c r="BL11" s="8"/>
      <c r="BM11" s="9"/>
      <c r="BN11" s="9"/>
      <c r="BO11" s="9"/>
      <c r="BP11" s="9"/>
      <c r="BQ11" s="9"/>
      <c r="BR11" s="9"/>
      <c r="BS11" s="9"/>
      <c r="BT11" s="9"/>
      <c r="BU11" s="10"/>
      <c r="BV11" s="8"/>
      <c r="BW11" s="9"/>
      <c r="BX11" s="9"/>
      <c r="BY11" s="9"/>
      <c r="BZ11" s="9"/>
      <c r="CA11" s="9"/>
      <c r="CB11" s="9"/>
      <c r="CC11" s="9"/>
      <c r="CD11" s="9"/>
      <c r="CE11" s="10"/>
      <c r="CF11" s="8"/>
      <c r="CG11" s="9"/>
      <c r="CH11" s="9"/>
      <c r="CI11" s="9"/>
      <c r="CJ11" s="9"/>
      <c r="CK11" s="9"/>
      <c r="CL11" s="9"/>
      <c r="CM11" s="9"/>
      <c r="CN11" s="9"/>
      <c r="CO11" s="10"/>
      <c r="CP11" s="8" t="s">
        <v>734</v>
      </c>
      <c r="CQ11" s="9">
        <v>1</v>
      </c>
      <c r="CR11" s="9" t="s">
        <v>627</v>
      </c>
      <c r="CS11" s="9" t="s">
        <v>634</v>
      </c>
      <c r="CT11" s="9" t="s">
        <v>628</v>
      </c>
      <c r="CU11" s="9" t="s">
        <v>639</v>
      </c>
      <c r="CV11" s="9" t="s">
        <v>629</v>
      </c>
      <c r="CW11" s="9" t="s">
        <v>630</v>
      </c>
      <c r="CX11" s="9" t="s">
        <v>631</v>
      </c>
      <c r="CY11" s="10" t="s">
        <v>735</v>
      </c>
      <c r="CZ11" s="8"/>
      <c r="DA11" s="9"/>
      <c r="DB11" s="9"/>
      <c r="DC11" s="9"/>
      <c r="DD11" s="9"/>
      <c r="DE11" s="9"/>
      <c r="DF11" s="9"/>
      <c r="DG11" s="9"/>
      <c r="DH11" s="9"/>
      <c r="DI11" s="10"/>
      <c r="DJ11" s="8"/>
      <c r="DK11" s="9"/>
      <c r="DL11" s="9"/>
      <c r="DM11" s="9"/>
      <c r="DN11" s="9"/>
      <c r="DO11" s="9"/>
      <c r="DP11" s="9"/>
      <c r="DQ11" s="9"/>
      <c r="DR11" s="9"/>
      <c r="DS11" s="10"/>
      <c r="DT11" s="8" t="s">
        <v>736</v>
      </c>
      <c r="DU11" s="9">
        <v>1</v>
      </c>
      <c r="DV11" s="9" t="s">
        <v>627</v>
      </c>
      <c r="DW11" s="9" t="s">
        <v>634</v>
      </c>
      <c r="DX11" s="9" t="s">
        <v>628</v>
      </c>
      <c r="DY11" s="9" t="s">
        <v>676</v>
      </c>
      <c r="DZ11" s="9" t="s">
        <v>629</v>
      </c>
      <c r="EA11" s="9" t="s">
        <v>635</v>
      </c>
      <c r="EB11" s="9" t="s">
        <v>640</v>
      </c>
      <c r="EC11" s="10" t="s">
        <v>737</v>
      </c>
      <c r="ED11" s="8"/>
      <c r="EE11" s="9"/>
      <c r="EF11" s="9"/>
      <c r="EG11" s="9"/>
      <c r="EH11" s="9"/>
      <c r="EI11" s="9"/>
      <c r="EJ11" s="9"/>
      <c r="EK11" s="9"/>
      <c r="EL11" s="9"/>
      <c r="EM11" s="10"/>
      <c r="EN11" s="8"/>
      <c r="EO11" s="9"/>
      <c r="EP11" s="9"/>
      <c r="EQ11" s="9"/>
      <c r="ER11" s="9"/>
      <c r="ES11" s="9"/>
      <c r="ET11" s="9"/>
      <c r="EU11" s="9"/>
      <c r="EV11" s="9"/>
      <c r="EW11" s="10"/>
      <c r="EX11" s="8"/>
      <c r="EY11" s="9"/>
      <c r="EZ11" s="9"/>
      <c r="FA11" s="9"/>
      <c r="FB11" s="9"/>
      <c r="FC11" s="9"/>
      <c r="FD11" s="9"/>
      <c r="FE11" s="9"/>
      <c r="FF11" s="9"/>
      <c r="FG11" s="10"/>
      <c r="FH11" s="8"/>
      <c r="FI11" s="9"/>
      <c r="FJ11" s="9"/>
      <c r="FK11" s="9"/>
      <c r="FL11" s="9"/>
      <c r="FM11" s="9"/>
      <c r="FN11" s="9"/>
      <c r="FO11" s="9"/>
      <c r="FP11" s="9"/>
      <c r="FQ11" s="10"/>
      <c r="FR11" s="8"/>
      <c r="FS11" s="9"/>
      <c r="FT11" s="9"/>
      <c r="FU11" s="9"/>
      <c r="FV11" s="9"/>
      <c r="FW11" s="9"/>
      <c r="FX11" s="9"/>
      <c r="FY11" s="9"/>
      <c r="FZ11" s="9"/>
      <c r="GA11" s="10"/>
      <c r="GB11" s="8"/>
      <c r="GC11" s="9"/>
      <c r="GD11" s="9"/>
      <c r="GE11" s="9"/>
      <c r="GF11" s="9"/>
      <c r="GG11" s="9"/>
      <c r="GH11" s="9"/>
      <c r="GI11" s="9"/>
      <c r="GJ11" s="9"/>
      <c r="GK11" s="10"/>
      <c r="GL11" s="8"/>
      <c r="GM11" s="9"/>
      <c r="GN11" s="9"/>
      <c r="GO11" s="9"/>
      <c r="GP11" s="9"/>
      <c r="GQ11" s="9"/>
      <c r="GR11" s="9"/>
      <c r="GS11" s="9"/>
      <c r="GT11" s="9"/>
      <c r="GU11" s="10"/>
      <c r="GV11" s="8"/>
      <c r="GW11" s="9"/>
      <c r="GX11" s="9"/>
      <c r="GY11" s="9"/>
      <c r="GZ11" s="9"/>
      <c r="HA11" s="9"/>
      <c r="HB11" s="9"/>
      <c r="HC11" s="9"/>
      <c r="HD11" s="9"/>
      <c r="HE11" s="10"/>
      <c r="HF11" s="8"/>
      <c r="HG11" s="9"/>
      <c r="HH11" s="9"/>
      <c r="HI11" s="9"/>
      <c r="HJ11" s="9"/>
      <c r="HK11" s="9"/>
      <c r="HL11" s="9"/>
      <c r="HM11" s="9"/>
      <c r="HN11" s="9"/>
      <c r="HO11" s="10"/>
      <c r="HP11" s="8"/>
      <c r="HQ11" s="9"/>
      <c r="HR11" s="9"/>
      <c r="HS11" s="9"/>
      <c r="HT11" s="9"/>
      <c r="HU11" s="9"/>
      <c r="HV11" s="9"/>
      <c r="HW11" s="9"/>
      <c r="HX11" s="9"/>
      <c r="HY11" s="10"/>
      <c r="HZ11" s="8"/>
      <c r="IA11" s="9"/>
      <c r="IB11" s="9"/>
      <c r="IC11" s="9"/>
      <c r="ID11" s="9"/>
      <c r="IE11" s="9"/>
      <c r="IF11" s="9"/>
      <c r="IG11" s="9"/>
      <c r="IH11" s="9"/>
      <c r="II11" s="10"/>
      <c r="IJ11" s="8"/>
      <c r="IK11" s="9"/>
      <c r="IL11" s="9"/>
      <c r="IM11" s="9"/>
      <c r="IN11" s="9"/>
      <c r="IO11" s="9"/>
      <c r="IP11" s="9"/>
      <c r="IQ11" s="9"/>
      <c r="IR11" s="9"/>
      <c r="IS11" s="10"/>
      <c r="IT11" s="8"/>
      <c r="IU11" s="9"/>
      <c r="IV11" s="9"/>
      <c r="IW11" s="9"/>
      <c r="IX11" s="9"/>
      <c r="IY11" s="9"/>
      <c r="IZ11" s="9"/>
      <c r="JA11" s="9"/>
      <c r="JB11" s="9"/>
      <c r="JC11" s="10"/>
      <c r="JD11" s="8"/>
      <c r="JE11" s="9"/>
      <c r="JF11" s="9"/>
      <c r="JG11" s="9"/>
      <c r="JH11" s="9"/>
      <c r="JI11" s="9"/>
      <c r="JJ11" s="9"/>
      <c r="JK11" s="9"/>
      <c r="JL11" s="9"/>
      <c r="JM11" s="10"/>
      <c r="JN11" s="8"/>
      <c r="JO11" s="9"/>
      <c r="JP11" s="9"/>
      <c r="JQ11" s="9"/>
      <c r="JR11" s="9"/>
      <c r="JS11" s="9"/>
      <c r="JT11" s="9"/>
      <c r="JU11" s="9"/>
      <c r="JV11" s="9"/>
      <c r="JW11" s="10"/>
      <c r="JX11" s="8" t="s">
        <v>738</v>
      </c>
      <c r="JY11" s="9">
        <v>1</v>
      </c>
      <c r="JZ11" s="9" t="s">
        <v>638</v>
      </c>
      <c r="KA11" s="9" t="s">
        <v>634</v>
      </c>
      <c r="KB11" s="9" t="s">
        <v>639</v>
      </c>
      <c r="KC11" s="9" t="s">
        <v>628</v>
      </c>
      <c r="KD11" s="9" t="s">
        <v>629</v>
      </c>
      <c r="KE11" s="9" t="s">
        <v>629</v>
      </c>
      <c r="KF11" s="9" t="s">
        <v>631</v>
      </c>
      <c r="KG11" s="10" t="s">
        <v>739</v>
      </c>
      <c r="KH11" s="8"/>
      <c r="KI11" s="9"/>
      <c r="KJ11" s="9"/>
      <c r="KK11" s="9"/>
      <c r="KL11" s="9"/>
      <c r="KM11" s="9"/>
      <c r="KN11" s="9"/>
      <c r="KO11" s="9"/>
      <c r="KP11" s="9"/>
      <c r="KQ11" s="10"/>
      <c r="KR11" s="8"/>
      <c r="KS11" s="9"/>
      <c r="KT11" s="9"/>
      <c r="KU11" s="9"/>
      <c r="KV11" s="9"/>
      <c r="KW11" s="9"/>
      <c r="KX11" s="9"/>
      <c r="KY11" s="9"/>
      <c r="KZ11" s="9"/>
      <c r="LA11" s="10"/>
      <c r="LB11" s="8"/>
      <c r="LC11" s="9"/>
      <c r="LD11" s="9"/>
      <c r="LE11" s="9"/>
      <c r="LF11" s="9"/>
      <c r="LG11" s="9"/>
      <c r="LH11" s="9"/>
      <c r="LI11" s="9"/>
      <c r="LJ11" s="9"/>
      <c r="LK11" s="10"/>
      <c r="LL11" s="8"/>
      <c r="LM11" s="9"/>
      <c r="LN11" s="9"/>
      <c r="LO11" s="9"/>
      <c r="LP11" s="9"/>
      <c r="LQ11" s="9"/>
      <c r="LR11" s="9"/>
      <c r="LS11" s="9"/>
      <c r="LT11" s="9"/>
      <c r="LU11" s="10"/>
      <c r="LV11" s="8"/>
      <c r="LW11" s="9"/>
      <c r="LX11" s="9"/>
      <c r="LY11" s="9"/>
      <c r="LZ11" s="9"/>
      <c r="MA11" s="9"/>
      <c r="MB11" s="9"/>
      <c r="MC11" s="9"/>
      <c r="MD11" s="9"/>
      <c r="ME11" s="10"/>
      <c r="MF11" s="8"/>
      <c r="MG11" s="9"/>
      <c r="MH11" s="9"/>
      <c r="MI11" s="9"/>
      <c r="MJ11" s="9"/>
      <c r="MK11" s="9"/>
      <c r="ML11" s="9"/>
      <c r="MM11" s="9"/>
      <c r="MN11" s="9"/>
      <c r="MO11" s="10"/>
      <c r="MP11" s="8"/>
      <c r="MQ11" s="9"/>
      <c r="MR11" s="9"/>
      <c r="MS11" s="9"/>
      <c r="MT11" s="9"/>
      <c r="MU11" s="9"/>
      <c r="MV11" s="9"/>
      <c r="MW11" s="9"/>
      <c r="MX11" s="9"/>
      <c r="MY11" s="10"/>
      <c r="MZ11" s="8"/>
      <c r="NA11" s="9"/>
      <c r="NB11" s="9"/>
      <c r="NC11" s="9"/>
      <c r="ND11" s="9"/>
      <c r="NE11" s="9"/>
      <c r="NF11" s="9"/>
      <c r="NG11" s="9"/>
      <c r="NH11" s="9"/>
      <c r="NI11" s="10"/>
      <c r="NJ11" s="8" t="s">
        <v>740</v>
      </c>
      <c r="NK11" s="9">
        <v>1</v>
      </c>
      <c r="NL11" s="9" t="s">
        <v>634</v>
      </c>
      <c r="NM11" s="9" t="s">
        <v>638</v>
      </c>
      <c r="NN11" s="9" t="s">
        <v>628</v>
      </c>
      <c r="NO11" s="9" t="s">
        <v>676</v>
      </c>
      <c r="NP11" s="9" t="s">
        <v>629</v>
      </c>
      <c r="NQ11" s="9" t="s">
        <v>635</v>
      </c>
      <c r="NR11" s="9" t="s">
        <v>640</v>
      </c>
      <c r="NS11" s="10" t="s">
        <v>741</v>
      </c>
      <c r="NT11" s="8"/>
      <c r="NU11" s="9"/>
      <c r="NV11" s="9"/>
      <c r="NW11" s="9"/>
      <c r="NX11" s="9"/>
      <c r="NY11" s="9"/>
      <c r="NZ11" s="9"/>
      <c r="OA11" s="9"/>
      <c r="OB11" s="9"/>
      <c r="OC11" s="10"/>
      <c r="OD11" s="8"/>
      <c r="OE11" s="9"/>
      <c r="OF11" s="9"/>
      <c r="OG11" s="9"/>
      <c r="OH11" s="9"/>
      <c r="OI11" s="9"/>
      <c r="OJ11" s="9"/>
      <c r="OK11" s="9"/>
      <c r="OL11" s="9"/>
      <c r="OM11" s="10"/>
      <c r="ON11" s="8"/>
      <c r="OO11" s="9"/>
      <c r="OP11" s="9"/>
      <c r="OQ11" s="9"/>
      <c r="OR11" s="9"/>
      <c r="OS11" s="9"/>
      <c r="OT11" s="9"/>
      <c r="OU11" s="9"/>
      <c r="OV11" s="9"/>
      <c r="OW11" s="10"/>
      <c r="OX11" s="8"/>
      <c r="OY11" s="9"/>
      <c r="OZ11" s="9"/>
      <c r="PA11" s="9"/>
      <c r="PB11" s="9"/>
      <c r="PC11" s="9"/>
      <c r="PD11" s="9"/>
      <c r="PE11" s="9"/>
      <c r="PF11" s="9"/>
      <c r="PG11" s="10"/>
      <c r="PH11" s="8"/>
      <c r="PI11" s="9"/>
      <c r="PJ11" s="9"/>
      <c r="PK11" s="9"/>
      <c r="PL11" s="9"/>
      <c r="PM11" s="9"/>
      <c r="PN11" s="9"/>
      <c r="PO11" s="9"/>
      <c r="PP11" s="9"/>
      <c r="PQ11" s="10"/>
      <c r="PR11" s="8"/>
      <c r="PS11" s="9"/>
      <c r="PT11" s="9"/>
      <c r="PU11" s="9"/>
      <c r="PV11" s="9"/>
      <c r="PW11" s="9"/>
      <c r="PX11" s="9"/>
      <c r="PY11" s="9"/>
      <c r="PZ11" s="9"/>
      <c r="QA11" s="10"/>
      <c r="QB11" s="8"/>
      <c r="QC11" s="9"/>
      <c r="QD11" s="9"/>
      <c r="QE11" s="9"/>
      <c r="QF11" s="9"/>
      <c r="QG11" s="9"/>
      <c r="QH11" s="9"/>
      <c r="QI11" s="9"/>
      <c r="QJ11" s="9"/>
      <c r="QK11" s="10"/>
      <c r="QL11" s="8"/>
      <c r="QM11" s="9"/>
      <c r="QN11" s="9"/>
      <c r="QO11" s="9"/>
      <c r="QP11" s="9"/>
      <c r="QQ11" s="9"/>
      <c r="QR11" s="9"/>
      <c r="QS11" s="9"/>
      <c r="QT11" s="9"/>
      <c r="QU11" s="10"/>
      <c r="QV11" s="8"/>
      <c r="QW11" s="9"/>
      <c r="QX11" s="9"/>
      <c r="QY11" s="9"/>
      <c r="QZ11" s="9"/>
      <c r="RA11" s="9"/>
      <c r="RB11" s="9"/>
      <c r="RC11" s="9"/>
      <c r="RD11" s="9"/>
      <c r="RE11" s="10"/>
      <c r="RF11" s="8"/>
      <c r="RG11" s="9"/>
      <c r="RH11" s="9"/>
      <c r="RI11" s="9"/>
      <c r="RJ11" s="9"/>
      <c r="RK11" s="9"/>
      <c r="RL11" s="9"/>
      <c r="RM11" s="9"/>
      <c r="RN11" s="9"/>
      <c r="RO11" s="10"/>
      <c r="RP11" s="8"/>
      <c r="RQ11" s="9"/>
      <c r="RR11" s="9"/>
      <c r="RS11" s="9"/>
      <c r="RT11" s="9"/>
      <c r="RU11" s="9"/>
      <c r="RV11" s="9"/>
      <c r="RW11" s="9"/>
      <c r="RX11" s="9"/>
      <c r="RY11" s="10"/>
      <c r="RZ11" s="8"/>
      <c r="SA11" s="9"/>
      <c r="SB11" s="9"/>
      <c r="SC11" s="9"/>
      <c r="SD11" s="9"/>
      <c r="SE11" s="9"/>
      <c r="SF11" s="9"/>
      <c r="SG11" s="9"/>
      <c r="SH11" s="9"/>
      <c r="SI11" s="10"/>
      <c r="SJ11" s="8" t="s">
        <v>742</v>
      </c>
      <c r="SK11" s="9">
        <v>1</v>
      </c>
      <c r="SL11" s="9" t="s">
        <v>638</v>
      </c>
      <c r="SM11" s="9" t="s">
        <v>627</v>
      </c>
      <c r="SN11" s="9" t="s">
        <v>676</v>
      </c>
      <c r="SO11" s="9" t="s">
        <v>639</v>
      </c>
      <c r="SP11" s="9" t="s">
        <v>629</v>
      </c>
      <c r="SQ11" s="9" t="s">
        <v>629</v>
      </c>
      <c r="SR11" s="9" t="s">
        <v>631</v>
      </c>
      <c r="SS11" s="10" t="s">
        <v>743</v>
      </c>
      <c r="ST11" s="8"/>
      <c r="SU11" s="9"/>
      <c r="SV11" s="9"/>
      <c r="SW11" s="9"/>
      <c r="SX11" s="9"/>
      <c r="SY11" s="9"/>
      <c r="SZ11" s="9"/>
      <c r="TA11" s="9"/>
      <c r="TB11" s="9"/>
      <c r="TC11" s="10"/>
      <c r="TD11" s="2">
        <v>46492004394531</v>
      </c>
      <c r="TE11" s="2">
        <v>-74062797546387</v>
      </c>
      <c r="TF11">
        <v>-1</v>
      </c>
    </row>
    <row r="12" spans="1:526">
      <c r="A12" t="s">
        <v>744</v>
      </c>
      <c r="B12" t="s">
        <v>617</v>
      </c>
      <c r="C12" t="s">
        <v>618</v>
      </c>
      <c r="F12" t="s">
        <v>745</v>
      </c>
      <c r="G12">
        <v>0</v>
      </c>
      <c r="H12" s="1">
        <v>41750.359629629631</v>
      </c>
      <c r="I12" s="1">
        <v>41750.442858796298</v>
      </c>
      <c r="J12">
        <v>1</v>
      </c>
      <c r="K12">
        <v>0</v>
      </c>
      <c r="L12">
        <v>0</v>
      </c>
      <c r="M12">
        <v>0</v>
      </c>
      <c r="N12">
        <v>1</v>
      </c>
      <c r="O12" t="s">
        <v>648</v>
      </c>
      <c r="P12" t="s">
        <v>648</v>
      </c>
      <c r="Q12" t="s">
        <v>621</v>
      </c>
      <c r="R12" t="s">
        <v>622</v>
      </c>
      <c r="S12" t="s">
        <v>650</v>
      </c>
      <c r="T12" t="s">
        <v>651</v>
      </c>
      <c r="U12" t="s">
        <v>710</v>
      </c>
      <c r="V12" t="s">
        <v>625</v>
      </c>
      <c r="W12">
        <v>26</v>
      </c>
      <c r="X12" s="8"/>
      <c r="Y12" s="9"/>
      <c r="Z12" s="9"/>
      <c r="AA12" s="9"/>
      <c r="AB12" s="9"/>
      <c r="AC12" s="9"/>
      <c r="AD12" s="9"/>
      <c r="AE12" s="9"/>
      <c r="AF12" s="9"/>
      <c r="AG12" s="10"/>
      <c r="AH12" s="8"/>
      <c r="AI12" s="9"/>
      <c r="AJ12" s="9"/>
      <c r="AK12" s="9"/>
      <c r="AL12" s="9"/>
      <c r="AM12" s="9"/>
      <c r="AN12" s="9"/>
      <c r="AO12" s="9"/>
      <c r="AP12" s="9"/>
      <c r="AQ12" s="10"/>
      <c r="AR12" s="8"/>
      <c r="AS12" s="9"/>
      <c r="AT12" s="9"/>
      <c r="AU12" s="9"/>
      <c r="AV12" s="9"/>
      <c r="AW12" s="9"/>
      <c r="AX12" s="9"/>
      <c r="AY12" s="9"/>
      <c r="AZ12" s="9"/>
      <c r="BA12" s="10"/>
      <c r="BB12" s="8" t="s">
        <v>746</v>
      </c>
      <c r="BC12" s="9">
        <v>1</v>
      </c>
      <c r="BD12" s="9" t="s">
        <v>638</v>
      </c>
      <c r="BE12" s="9" t="s">
        <v>634</v>
      </c>
      <c r="BF12" s="9" t="s">
        <v>628</v>
      </c>
      <c r="BG12" s="9" t="s">
        <v>639</v>
      </c>
      <c r="BH12" s="9" t="s">
        <v>630</v>
      </c>
      <c r="BI12" s="9" t="s">
        <v>635</v>
      </c>
      <c r="BJ12" s="9" t="s">
        <v>631</v>
      </c>
      <c r="BK12" s="10" t="s">
        <v>747</v>
      </c>
      <c r="BL12" s="8"/>
      <c r="BM12" s="9"/>
      <c r="BN12" s="9"/>
      <c r="BO12" s="9"/>
      <c r="BP12" s="9"/>
      <c r="BQ12" s="9"/>
      <c r="BR12" s="9"/>
      <c r="BS12" s="9"/>
      <c r="BT12" s="9"/>
      <c r="BU12" s="10"/>
      <c r="BV12" s="8"/>
      <c r="BW12" s="9"/>
      <c r="BX12" s="9"/>
      <c r="BY12" s="9"/>
      <c r="BZ12" s="9"/>
      <c r="CA12" s="9"/>
      <c r="CB12" s="9"/>
      <c r="CC12" s="9"/>
      <c r="CD12" s="9"/>
      <c r="CE12" s="10"/>
      <c r="CF12" s="8"/>
      <c r="CG12" s="9"/>
      <c r="CH12" s="9"/>
      <c r="CI12" s="9"/>
      <c r="CJ12" s="9"/>
      <c r="CK12" s="9"/>
      <c r="CL12" s="9"/>
      <c r="CM12" s="9"/>
      <c r="CN12" s="9"/>
      <c r="CO12" s="10"/>
      <c r="CP12" s="8"/>
      <c r="CQ12" s="9"/>
      <c r="CR12" s="9"/>
      <c r="CS12" s="9"/>
      <c r="CT12" s="9"/>
      <c r="CU12" s="9"/>
      <c r="CV12" s="9"/>
      <c r="CW12" s="9"/>
      <c r="CX12" s="9"/>
      <c r="CY12" s="10"/>
      <c r="CZ12" s="8"/>
      <c r="DA12" s="9"/>
      <c r="DB12" s="9"/>
      <c r="DC12" s="9"/>
      <c r="DD12" s="9"/>
      <c r="DE12" s="9"/>
      <c r="DF12" s="9"/>
      <c r="DG12" s="9"/>
      <c r="DH12" s="9"/>
      <c r="DI12" s="10"/>
      <c r="DJ12" s="8"/>
      <c r="DK12" s="9"/>
      <c r="DL12" s="9"/>
      <c r="DM12" s="9"/>
      <c r="DN12" s="9"/>
      <c r="DO12" s="9"/>
      <c r="DP12" s="9"/>
      <c r="DQ12" s="9"/>
      <c r="DR12" s="9"/>
      <c r="DS12" s="10"/>
      <c r="DT12" s="8"/>
      <c r="DU12" s="9"/>
      <c r="DV12" s="9"/>
      <c r="DW12" s="9"/>
      <c r="DX12" s="9"/>
      <c r="DY12" s="9"/>
      <c r="DZ12" s="9"/>
      <c r="EA12" s="9"/>
      <c r="EB12" s="9"/>
      <c r="EC12" s="10"/>
      <c r="ED12" s="8"/>
      <c r="EE12" s="9"/>
      <c r="EF12" s="9"/>
      <c r="EG12" s="9"/>
      <c r="EH12" s="9"/>
      <c r="EI12" s="9"/>
      <c r="EJ12" s="9"/>
      <c r="EK12" s="9"/>
      <c r="EL12" s="9"/>
      <c r="EM12" s="10"/>
      <c r="EN12" s="8"/>
      <c r="EO12" s="9"/>
      <c r="EP12" s="9"/>
      <c r="EQ12" s="9"/>
      <c r="ER12" s="9"/>
      <c r="ES12" s="9"/>
      <c r="ET12" s="9"/>
      <c r="EU12" s="9"/>
      <c r="EV12" s="9"/>
      <c r="EW12" s="10"/>
      <c r="EX12" s="8"/>
      <c r="EY12" s="9"/>
      <c r="EZ12" s="9"/>
      <c r="FA12" s="9"/>
      <c r="FB12" s="9"/>
      <c r="FC12" s="9"/>
      <c r="FD12" s="9"/>
      <c r="FE12" s="9"/>
      <c r="FF12" s="9"/>
      <c r="FG12" s="10"/>
      <c r="FH12" s="8"/>
      <c r="FI12" s="9"/>
      <c r="FJ12" s="9"/>
      <c r="FK12" s="9"/>
      <c r="FL12" s="9"/>
      <c r="FM12" s="9"/>
      <c r="FN12" s="9"/>
      <c r="FO12" s="9"/>
      <c r="FP12" s="9"/>
      <c r="FQ12" s="10"/>
      <c r="FR12" s="8"/>
      <c r="FS12" s="9"/>
      <c r="FT12" s="9"/>
      <c r="FU12" s="9"/>
      <c r="FV12" s="9"/>
      <c r="FW12" s="9"/>
      <c r="FX12" s="9"/>
      <c r="FY12" s="9"/>
      <c r="FZ12" s="9"/>
      <c r="GA12" s="10"/>
      <c r="GB12" s="8" t="s">
        <v>748</v>
      </c>
      <c r="GC12" s="9">
        <v>1</v>
      </c>
      <c r="GD12" s="9" t="s">
        <v>638</v>
      </c>
      <c r="GE12" s="9" t="s">
        <v>634</v>
      </c>
      <c r="GF12" s="9" t="s">
        <v>628</v>
      </c>
      <c r="GG12" s="9" t="s">
        <v>639</v>
      </c>
      <c r="GH12" s="9" t="s">
        <v>629</v>
      </c>
      <c r="GI12" s="9" t="s">
        <v>635</v>
      </c>
      <c r="GJ12" s="9" t="s">
        <v>640</v>
      </c>
      <c r="GK12" s="10" t="s">
        <v>749</v>
      </c>
      <c r="GL12" s="8"/>
      <c r="GM12" s="9"/>
      <c r="GN12" s="9"/>
      <c r="GO12" s="9"/>
      <c r="GP12" s="9"/>
      <c r="GQ12" s="9"/>
      <c r="GR12" s="9"/>
      <c r="GS12" s="9"/>
      <c r="GT12" s="9"/>
      <c r="GU12" s="10"/>
      <c r="GV12" s="8"/>
      <c r="GW12" s="9"/>
      <c r="GX12" s="9"/>
      <c r="GY12" s="9"/>
      <c r="GZ12" s="9"/>
      <c r="HA12" s="9"/>
      <c r="HB12" s="9"/>
      <c r="HC12" s="9"/>
      <c r="HD12" s="9"/>
      <c r="HE12" s="10"/>
      <c r="HF12" s="8"/>
      <c r="HG12" s="9"/>
      <c r="HH12" s="9"/>
      <c r="HI12" s="9"/>
      <c r="HJ12" s="9"/>
      <c r="HK12" s="9"/>
      <c r="HL12" s="9"/>
      <c r="HM12" s="9"/>
      <c r="HN12" s="9"/>
      <c r="HO12" s="10"/>
      <c r="HP12" s="8"/>
      <c r="HQ12" s="9"/>
      <c r="HR12" s="9"/>
      <c r="HS12" s="9"/>
      <c r="HT12" s="9"/>
      <c r="HU12" s="9"/>
      <c r="HV12" s="9"/>
      <c r="HW12" s="9"/>
      <c r="HX12" s="9"/>
      <c r="HY12" s="10"/>
      <c r="HZ12" s="8"/>
      <c r="IA12" s="9"/>
      <c r="IB12" s="9"/>
      <c r="IC12" s="9"/>
      <c r="ID12" s="9"/>
      <c r="IE12" s="9"/>
      <c r="IF12" s="9"/>
      <c r="IG12" s="9"/>
      <c r="IH12" s="9"/>
      <c r="II12" s="10"/>
      <c r="IJ12" s="8"/>
      <c r="IK12" s="9"/>
      <c r="IL12" s="9"/>
      <c r="IM12" s="9"/>
      <c r="IN12" s="9"/>
      <c r="IO12" s="9"/>
      <c r="IP12" s="9"/>
      <c r="IQ12" s="9"/>
      <c r="IR12" s="9"/>
      <c r="IS12" s="10"/>
      <c r="IT12" s="8"/>
      <c r="IU12" s="9"/>
      <c r="IV12" s="9"/>
      <c r="IW12" s="9"/>
      <c r="IX12" s="9"/>
      <c r="IY12" s="9"/>
      <c r="IZ12" s="9"/>
      <c r="JA12" s="9"/>
      <c r="JB12" s="9"/>
      <c r="JC12" s="10"/>
      <c r="JD12" s="8"/>
      <c r="JE12" s="9"/>
      <c r="JF12" s="9"/>
      <c r="JG12" s="9"/>
      <c r="JH12" s="9"/>
      <c r="JI12" s="9"/>
      <c r="JJ12" s="9"/>
      <c r="JK12" s="9"/>
      <c r="JL12" s="9"/>
      <c r="JM12" s="10"/>
      <c r="JN12" s="8"/>
      <c r="JO12" s="9"/>
      <c r="JP12" s="9"/>
      <c r="JQ12" s="9"/>
      <c r="JR12" s="9"/>
      <c r="JS12" s="9"/>
      <c r="JT12" s="9"/>
      <c r="JU12" s="9"/>
      <c r="JV12" s="9"/>
      <c r="JW12" s="10"/>
      <c r="JX12" s="8"/>
      <c r="JY12" s="9"/>
      <c r="JZ12" s="9"/>
      <c r="KA12" s="9"/>
      <c r="KB12" s="9"/>
      <c r="KC12" s="9"/>
      <c r="KD12" s="9"/>
      <c r="KE12" s="9"/>
      <c r="KF12" s="9"/>
      <c r="KG12" s="10"/>
      <c r="KH12" s="8"/>
      <c r="KI12" s="9"/>
      <c r="KJ12" s="9"/>
      <c r="KK12" s="9"/>
      <c r="KL12" s="9"/>
      <c r="KM12" s="9"/>
      <c r="KN12" s="9"/>
      <c r="KO12" s="9"/>
      <c r="KP12" s="9"/>
      <c r="KQ12" s="10"/>
      <c r="KR12" s="8"/>
      <c r="KS12" s="9"/>
      <c r="KT12" s="9"/>
      <c r="KU12" s="9"/>
      <c r="KV12" s="9"/>
      <c r="KW12" s="9"/>
      <c r="KX12" s="9"/>
      <c r="KY12" s="9"/>
      <c r="KZ12" s="9"/>
      <c r="LA12" s="10"/>
      <c r="LB12" s="8" t="s">
        <v>750</v>
      </c>
      <c r="LC12" s="9">
        <v>1</v>
      </c>
      <c r="LD12" s="9" t="s">
        <v>634</v>
      </c>
      <c r="LE12" s="9" t="s">
        <v>634</v>
      </c>
      <c r="LF12" s="9" t="s">
        <v>628</v>
      </c>
      <c r="LG12" s="9" t="s">
        <v>639</v>
      </c>
      <c r="LH12" s="9" t="s">
        <v>629</v>
      </c>
      <c r="LI12" s="9" t="s">
        <v>635</v>
      </c>
      <c r="LJ12" s="9" t="s">
        <v>640</v>
      </c>
      <c r="LK12" s="10" t="s">
        <v>751</v>
      </c>
      <c r="LL12" s="8"/>
      <c r="LM12" s="9"/>
      <c r="LN12" s="9"/>
      <c r="LO12" s="9"/>
      <c r="LP12" s="9"/>
      <c r="LQ12" s="9"/>
      <c r="LR12" s="9"/>
      <c r="LS12" s="9"/>
      <c r="LT12" s="9"/>
      <c r="LU12" s="10"/>
      <c r="LV12" s="8"/>
      <c r="LW12" s="9"/>
      <c r="LX12" s="9"/>
      <c r="LY12" s="9"/>
      <c r="LZ12" s="9"/>
      <c r="MA12" s="9"/>
      <c r="MB12" s="9"/>
      <c r="MC12" s="9"/>
      <c r="MD12" s="9"/>
      <c r="ME12" s="10"/>
      <c r="MF12" s="8"/>
      <c r="MG12" s="9"/>
      <c r="MH12" s="9"/>
      <c r="MI12" s="9"/>
      <c r="MJ12" s="9"/>
      <c r="MK12" s="9"/>
      <c r="ML12" s="9"/>
      <c r="MM12" s="9"/>
      <c r="MN12" s="9"/>
      <c r="MO12" s="10"/>
      <c r="MP12" s="8"/>
      <c r="MQ12" s="9"/>
      <c r="MR12" s="9"/>
      <c r="MS12" s="9"/>
      <c r="MT12" s="9"/>
      <c r="MU12" s="9"/>
      <c r="MV12" s="9"/>
      <c r="MW12" s="9"/>
      <c r="MX12" s="9"/>
      <c r="MY12" s="10"/>
      <c r="MZ12" s="8"/>
      <c r="NA12" s="9"/>
      <c r="NB12" s="9"/>
      <c r="NC12" s="9"/>
      <c r="ND12" s="9"/>
      <c r="NE12" s="9"/>
      <c r="NF12" s="9"/>
      <c r="NG12" s="9"/>
      <c r="NH12" s="9"/>
      <c r="NI12" s="10"/>
      <c r="NJ12" s="8"/>
      <c r="NK12" s="9"/>
      <c r="NL12" s="9"/>
      <c r="NM12" s="9"/>
      <c r="NN12" s="9"/>
      <c r="NO12" s="9"/>
      <c r="NP12" s="9"/>
      <c r="NQ12" s="9"/>
      <c r="NR12" s="9"/>
      <c r="NS12" s="10"/>
      <c r="NT12" s="8" t="s">
        <v>752</v>
      </c>
      <c r="NU12" s="9">
        <v>1</v>
      </c>
      <c r="NV12" s="9" t="s">
        <v>627</v>
      </c>
      <c r="NW12" s="9" t="s">
        <v>634</v>
      </c>
      <c r="NX12" s="9" t="s">
        <v>628</v>
      </c>
      <c r="NY12" s="9" t="s">
        <v>639</v>
      </c>
      <c r="NZ12" s="9" t="s">
        <v>629</v>
      </c>
      <c r="OA12" s="9" t="s">
        <v>629</v>
      </c>
      <c r="OB12" s="9" t="s">
        <v>640</v>
      </c>
      <c r="OC12" s="10" t="s">
        <v>751</v>
      </c>
      <c r="OD12" s="8"/>
      <c r="OE12" s="9"/>
      <c r="OF12" s="9"/>
      <c r="OG12" s="9"/>
      <c r="OH12" s="9"/>
      <c r="OI12" s="9"/>
      <c r="OJ12" s="9"/>
      <c r="OK12" s="9"/>
      <c r="OL12" s="9"/>
      <c r="OM12" s="10"/>
      <c r="ON12" s="8"/>
      <c r="OO12" s="9"/>
      <c r="OP12" s="9"/>
      <c r="OQ12" s="9"/>
      <c r="OR12" s="9"/>
      <c r="OS12" s="9"/>
      <c r="OT12" s="9"/>
      <c r="OU12" s="9"/>
      <c r="OV12" s="9"/>
      <c r="OW12" s="10"/>
      <c r="OX12" s="8"/>
      <c r="OY12" s="9"/>
      <c r="OZ12" s="9"/>
      <c r="PA12" s="9"/>
      <c r="PB12" s="9"/>
      <c r="PC12" s="9"/>
      <c r="PD12" s="9"/>
      <c r="PE12" s="9"/>
      <c r="PF12" s="9"/>
      <c r="PG12" s="10"/>
      <c r="PH12" s="8" t="s">
        <v>753</v>
      </c>
      <c r="PI12" s="9">
        <v>1</v>
      </c>
      <c r="PJ12" s="9" t="s">
        <v>634</v>
      </c>
      <c r="PK12" s="9" t="s">
        <v>634</v>
      </c>
      <c r="PL12" s="9" t="s">
        <v>628</v>
      </c>
      <c r="PM12" s="9" t="s">
        <v>639</v>
      </c>
      <c r="PN12" s="9" t="s">
        <v>629</v>
      </c>
      <c r="PO12" s="9" t="s">
        <v>629</v>
      </c>
      <c r="PP12" s="9" t="s">
        <v>640</v>
      </c>
      <c r="PQ12" s="10" t="s">
        <v>754</v>
      </c>
      <c r="PR12" s="8"/>
      <c r="PS12" s="9"/>
      <c r="PT12" s="9"/>
      <c r="PU12" s="9"/>
      <c r="PV12" s="9"/>
      <c r="PW12" s="9"/>
      <c r="PX12" s="9"/>
      <c r="PY12" s="9"/>
      <c r="PZ12" s="9"/>
      <c r="QA12" s="10"/>
      <c r="QB12" s="8"/>
      <c r="QC12" s="9"/>
      <c r="QD12" s="9"/>
      <c r="QE12" s="9"/>
      <c r="QF12" s="9"/>
      <c r="QG12" s="9"/>
      <c r="QH12" s="9"/>
      <c r="QI12" s="9"/>
      <c r="QJ12" s="9"/>
      <c r="QK12" s="10"/>
      <c r="QL12" s="8"/>
      <c r="QM12" s="9"/>
      <c r="QN12" s="9"/>
      <c r="QO12" s="9"/>
      <c r="QP12" s="9"/>
      <c r="QQ12" s="9"/>
      <c r="QR12" s="9"/>
      <c r="QS12" s="9"/>
      <c r="QT12" s="9"/>
      <c r="QU12" s="10"/>
      <c r="QV12" s="8"/>
      <c r="QW12" s="9"/>
      <c r="QX12" s="9"/>
      <c r="QY12" s="9"/>
      <c r="QZ12" s="9"/>
      <c r="RA12" s="9"/>
      <c r="RB12" s="9"/>
      <c r="RC12" s="9"/>
      <c r="RD12" s="9"/>
      <c r="RE12" s="10"/>
      <c r="RF12" s="8"/>
      <c r="RG12" s="9"/>
      <c r="RH12" s="9"/>
      <c r="RI12" s="9"/>
      <c r="RJ12" s="9"/>
      <c r="RK12" s="9"/>
      <c r="RL12" s="9"/>
      <c r="RM12" s="9"/>
      <c r="RN12" s="9"/>
      <c r="RO12" s="10"/>
      <c r="RP12" s="8"/>
      <c r="RQ12" s="9"/>
      <c r="RR12" s="9"/>
      <c r="RS12" s="9"/>
      <c r="RT12" s="9"/>
      <c r="RU12" s="9"/>
      <c r="RV12" s="9"/>
      <c r="RW12" s="9"/>
      <c r="RX12" s="9"/>
      <c r="RY12" s="10"/>
      <c r="RZ12" s="8"/>
      <c r="SA12" s="9"/>
      <c r="SB12" s="9"/>
      <c r="SC12" s="9"/>
      <c r="SD12" s="9"/>
      <c r="SE12" s="9"/>
      <c r="SF12" s="9"/>
      <c r="SG12" s="9"/>
      <c r="SH12" s="9"/>
      <c r="SI12" s="10"/>
      <c r="SJ12" s="8"/>
      <c r="SK12" s="9"/>
      <c r="SL12" s="9"/>
      <c r="SM12" s="9"/>
      <c r="SN12" s="9"/>
      <c r="SO12" s="9"/>
      <c r="SP12" s="9"/>
      <c r="SQ12" s="9"/>
      <c r="SR12" s="9"/>
      <c r="SS12" s="10"/>
      <c r="ST12" s="8"/>
      <c r="SU12" s="9"/>
      <c r="SV12" s="9"/>
      <c r="SW12" s="9"/>
      <c r="SX12" s="9"/>
      <c r="SY12" s="9"/>
      <c r="SZ12" s="9"/>
      <c r="TA12" s="9"/>
      <c r="TB12" s="9"/>
      <c r="TC12" s="10"/>
      <c r="TD12" s="2">
        <v>46492004394531</v>
      </c>
      <c r="TE12" s="2">
        <v>-74062797546387</v>
      </c>
      <c r="TF12">
        <v>-1</v>
      </c>
    </row>
    <row r="13" spans="1:526">
      <c r="A13" t="s">
        <v>755</v>
      </c>
      <c r="B13" t="s">
        <v>617</v>
      </c>
      <c r="C13" t="s">
        <v>618</v>
      </c>
      <c r="F13" t="s">
        <v>756</v>
      </c>
      <c r="G13">
        <v>0</v>
      </c>
      <c r="H13" s="1">
        <v>41750.381689814814</v>
      </c>
      <c r="I13" s="1">
        <v>41750.466840277775</v>
      </c>
      <c r="J13">
        <v>1</v>
      </c>
      <c r="K13">
        <v>0</v>
      </c>
      <c r="L13">
        <v>0</v>
      </c>
      <c r="M13">
        <v>0</v>
      </c>
      <c r="N13">
        <v>1</v>
      </c>
      <c r="O13" t="s">
        <v>648</v>
      </c>
      <c r="P13" t="s">
        <v>648</v>
      </c>
      <c r="Q13" t="s">
        <v>649</v>
      </c>
      <c r="R13" t="s">
        <v>622</v>
      </c>
      <c r="S13" t="s">
        <v>650</v>
      </c>
      <c r="T13" t="s">
        <v>651</v>
      </c>
      <c r="U13" t="s">
        <v>710</v>
      </c>
      <c r="V13" t="s">
        <v>660</v>
      </c>
      <c r="W13">
        <v>34</v>
      </c>
      <c r="X13" s="8"/>
      <c r="Y13" s="9"/>
      <c r="Z13" s="9"/>
      <c r="AA13" s="9"/>
      <c r="AB13" s="9"/>
      <c r="AC13" s="9"/>
      <c r="AD13" s="9"/>
      <c r="AE13" s="9"/>
      <c r="AF13" s="9"/>
      <c r="AG13" s="10"/>
      <c r="AH13" s="8"/>
      <c r="AI13" s="9"/>
      <c r="AJ13" s="9"/>
      <c r="AK13" s="9"/>
      <c r="AL13" s="9"/>
      <c r="AM13" s="9"/>
      <c r="AN13" s="9"/>
      <c r="AO13" s="9"/>
      <c r="AP13" s="9"/>
      <c r="AQ13" s="10"/>
      <c r="AR13" s="8"/>
      <c r="AS13" s="9"/>
      <c r="AT13" s="9"/>
      <c r="AU13" s="9"/>
      <c r="AV13" s="9"/>
      <c r="AW13" s="9"/>
      <c r="AX13" s="9"/>
      <c r="AY13" s="9"/>
      <c r="AZ13" s="9"/>
      <c r="BA13" s="10"/>
      <c r="BB13" s="8"/>
      <c r="BC13" s="9"/>
      <c r="BD13" s="9"/>
      <c r="BE13" s="9"/>
      <c r="BF13" s="9"/>
      <c r="BG13" s="9"/>
      <c r="BH13" s="9"/>
      <c r="BI13" s="9"/>
      <c r="BJ13" s="9"/>
      <c r="BK13" s="10"/>
      <c r="BL13" s="8"/>
      <c r="BM13" s="9"/>
      <c r="BN13" s="9"/>
      <c r="BO13" s="9"/>
      <c r="BP13" s="9"/>
      <c r="BQ13" s="9"/>
      <c r="BR13" s="9"/>
      <c r="BS13" s="9"/>
      <c r="BT13" s="9"/>
      <c r="BU13" s="10"/>
      <c r="BV13" s="8"/>
      <c r="BW13" s="9"/>
      <c r="BX13" s="9"/>
      <c r="BY13" s="9"/>
      <c r="BZ13" s="9"/>
      <c r="CA13" s="9"/>
      <c r="CB13" s="9"/>
      <c r="CC13" s="9"/>
      <c r="CD13" s="9"/>
      <c r="CE13" s="10"/>
      <c r="CF13" s="8"/>
      <c r="CG13" s="9"/>
      <c r="CH13" s="9"/>
      <c r="CI13" s="9"/>
      <c r="CJ13" s="9"/>
      <c r="CK13" s="9"/>
      <c r="CL13" s="9"/>
      <c r="CM13" s="9"/>
      <c r="CN13" s="9"/>
      <c r="CO13" s="10"/>
      <c r="CP13" s="8"/>
      <c r="CQ13" s="9"/>
      <c r="CR13" s="9"/>
      <c r="CS13" s="9"/>
      <c r="CT13" s="9"/>
      <c r="CU13" s="9"/>
      <c r="CV13" s="9"/>
      <c r="CW13" s="9"/>
      <c r="CX13" s="9"/>
      <c r="CY13" s="10"/>
      <c r="CZ13" s="8"/>
      <c r="DA13" s="9"/>
      <c r="DB13" s="9"/>
      <c r="DC13" s="9"/>
      <c r="DD13" s="9"/>
      <c r="DE13" s="9"/>
      <c r="DF13" s="9"/>
      <c r="DG13" s="9"/>
      <c r="DH13" s="9"/>
      <c r="DI13" s="10"/>
      <c r="DJ13" s="8" t="s">
        <v>757</v>
      </c>
      <c r="DK13" s="9">
        <v>1</v>
      </c>
      <c r="DL13" s="9" t="s">
        <v>638</v>
      </c>
      <c r="DM13" s="9" t="s">
        <v>634</v>
      </c>
      <c r="DN13" s="9" t="s">
        <v>676</v>
      </c>
      <c r="DO13" s="9" t="s">
        <v>639</v>
      </c>
      <c r="DP13" s="9" t="s">
        <v>635</v>
      </c>
      <c r="DQ13" s="9" t="s">
        <v>629</v>
      </c>
      <c r="DR13" s="9" t="s">
        <v>631</v>
      </c>
      <c r="DS13" s="10" t="s">
        <v>758</v>
      </c>
      <c r="DT13" s="8"/>
      <c r="DU13" s="9"/>
      <c r="DV13" s="9"/>
      <c r="DW13" s="9"/>
      <c r="DX13" s="9"/>
      <c r="DY13" s="9"/>
      <c r="DZ13" s="9"/>
      <c r="EA13" s="9"/>
      <c r="EB13" s="9"/>
      <c r="EC13" s="10"/>
      <c r="ED13" s="8"/>
      <c r="EE13" s="9"/>
      <c r="EF13" s="9"/>
      <c r="EG13" s="9"/>
      <c r="EH13" s="9"/>
      <c r="EI13" s="9"/>
      <c r="EJ13" s="9"/>
      <c r="EK13" s="9"/>
      <c r="EL13" s="9"/>
      <c r="EM13" s="10"/>
      <c r="EN13" s="8" t="s">
        <v>759</v>
      </c>
      <c r="EO13" s="9">
        <v>1</v>
      </c>
      <c r="EP13" s="9" t="s">
        <v>627</v>
      </c>
      <c r="EQ13" s="9" t="s">
        <v>627</v>
      </c>
      <c r="ER13" s="9" t="s">
        <v>628</v>
      </c>
      <c r="ES13" s="9" t="s">
        <v>676</v>
      </c>
      <c r="ET13" s="9" t="s">
        <v>629</v>
      </c>
      <c r="EU13" s="9" t="s">
        <v>629</v>
      </c>
      <c r="EV13" s="9" t="s">
        <v>640</v>
      </c>
      <c r="EW13" s="10" t="s">
        <v>760</v>
      </c>
      <c r="EX13" s="8"/>
      <c r="EY13" s="9"/>
      <c r="EZ13" s="9"/>
      <c r="FA13" s="9"/>
      <c r="FB13" s="9"/>
      <c r="FC13" s="9"/>
      <c r="FD13" s="9"/>
      <c r="FE13" s="9"/>
      <c r="FF13" s="9"/>
      <c r="FG13" s="10"/>
      <c r="FH13" s="8"/>
      <c r="FI13" s="9"/>
      <c r="FJ13" s="9"/>
      <c r="FK13" s="9"/>
      <c r="FL13" s="9"/>
      <c r="FM13" s="9"/>
      <c r="FN13" s="9"/>
      <c r="FO13" s="9"/>
      <c r="FP13" s="9"/>
      <c r="FQ13" s="10"/>
      <c r="FR13" s="8"/>
      <c r="FS13" s="9"/>
      <c r="FT13" s="9"/>
      <c r="FU13" s="9"/>
      <c r="FV13" s="9"/>
      <c r="FW13" s="9"/>
      <c r="FX13" s="9"/>
      <c r="FY13" s="9"/>
      <c r="FZ13" s="9"/>
      <c r="GA13" s="10"/>
      <c r="GB13" s="8"/>
      <c r="GC13" s="9"/>
      <c r="GD13" s="9"/>
      <c r="GE13" s="9"/>
      <c r="GF13" s="9"/>
      <c r="GG13" s="9"/>
      <c r="GH13" s="9"/>
      <c r="GI13" s="9"/>
      <c r="GJ13" s="9"/>
      <c r="GK13" s="10"/>
      <c r="GL13" s="8"/>
      <c r="GM13" s="9"/>
      <c r="GN13" s="9"/>
      <c r="GO13" s="9"/>
      <c r="GP13" s="9"/>
      <c r="GQ13" s="9"/>
      <c r="GR13" s="9"/>
      <c r="GS13" s="9"/>
      <c r="GT13" s="9"/>
      <c r="GU13" s="10"/>
      <c r="GV13" s="8"/>
      <c r="GW13" s="9"/>
      <c r="GX13" s="9"/>
      <c r="GY13" s="9"/>
      <c r="GZ13" s="9"/>
      <c r="HA13" s="9"/>
      <c r="HB13" s="9"/>
      <c r="HC13" s="9"/>
      <c r="HD13" s="9"/>
      <c r="HE13" s="10"/>
      <c r="HF13" s="8"/>
      <c r="HG13" s="9"/>
      <c r="HH13" s="9"/>
      <c r="HI13" s="9"/>
      <c r="HJ13" s="9"/>
      <c r="HK13" s="9"/>
      <c r="HL13" s="9"/>
      <c r="HM13" s="9"/>
      <c r="HN13" s="9"/>
      <c r="HO13" s="10"/>
      <c r="HP13" s="8"/>
      <c r="HQ13" s="9"/>
      <c r="HR13" s="9"/>
      <c r="HS13" s="9"/>
      <c r="HT13" s="9"/>
      <c r="HU13" s="9"/>
      <c r="HV13" s="9"/>
      <c r="HW13" s="9"/>
      <c r="HX13" s="9"/>
      <c r="HY13" s="10"/>
      <c r="HZ13" s="8"/>
      <c r="IA13" s="9"/>
      <c r="IB13" s="9"/>
      <c r="IC13" s="9"/>
      <c r="ID13" s="9"/>
      <c r="IE13" s="9"/>
      <c r="IF13" s="9"/>
      <c r="IG13" s="9"/>
      <c r="IH13" s="9"/>
      <c r="II13" s="10"/>
      <c r="IJ13" s="8"/>
      <c r="IK13" s="9"/>
      <c r="IL13" s="9"/>
      <c r="IM13" s="9"/>
      <c r="IN13" s="9"/>
      <c r="IO13" s="9"/>
      <c r="IP13" s="9"/>
      <c r="IQ13" s="9"/>
      <c r="IR13" s="9"/>
      <c r="IS13" s="10"/>
      <c r="IT13" s="8"/>
      <c r="IU13" s="9"/>
      <c r="IV13" s="9"/>
      <c r="IW13" s="9"/>
      <c r="IX13" s="9"/>
      <c r="IY13" s="9"/>
      <c r="IZ13" s="9"/>
      <c r="JA13" s="9"/>
      <c r="JB13" s="9"/>
      <c r="JC13" s="10"/>
      <c r="JD13" s="8"/>
      <c r="JE13" s="9"/>
      <c r="JF13" s="9"/>
      <c r="JG13" s="9"/>
      <c r="JH13" s="9"/>
      <c r="JI13" s="9"/>
      <c r="JJ13" s="9"/>
      <c r="JK13" s="9"/>
      <c r="JL13" s="9"/>
      <c r="JM13" s="10"/>
      <c r="JN13" s="8" t="s">
        <v>761</v>
      </c>
      <c r="JO13" s="9">
        <v>1</v>
      </c>
      <c r="JP13" s="9" t="s">
        <v>634</v>
      </c>
      <c r="JQ13" s="9" t="s">
        <v>638</v>
      </c>
      <c r="JR13" s="9" t="s">
        <v>628</v>
      </c>
      <c r="JS13" s="9" t="s">
        <v>676</v>
      </c>
      <c r="JT13" s="9" t="s">
        <v>629</v>
      </c>
      <c r="JU13" s="9" t="s">
        <v>629</v>
      </c>
      <c r="JV13" s="9" t="s">
        <v>640</v>
      </c>
      <c r="JW13" s="10" t="s">
        <v>762</v>
      </c>
      <c r="JX13" s="8"/>
      <c r="JY13" s="9"/>
      <c r="JZ13" s="9"/>
      <c r="KA13" s="9"/>
      <c r="KB13" s="9"/>
      <c r="KC13" s="9"/>
      <c r="KD13" s="9"/>
      <c r="KE13" s="9"/>
      <c r="KF13" s="9"/>
      <c r="KG13" s="10"/>
      <c r="KH13" s="8"/>
      <c r="KI13" s="9"/>
      <c r="KJ13" s="9"/>
      <c r="KK13" s="9"/>
      <c r="KL13" s="9"/>
      <c r="KM13" s="9"/>
      <c r="KN13" s="9"/>
      <c r="KO13" s="9"/>
      <c r="KP13" s="9"/>
      <c r="KQ13" s="10"/>
      <c r="KR13" s="8"/>
      <c r="KS13" s="9"/>
      <c r="KT13" s="9"/>
      <c r="KU13" s="9"/>
      <c r="KV13" s="9"/>
      <c r="KW13" s="9"/>
      <c r="KX13" s="9"/>
      <c r="KY13" s="9"/>
      <c r="KZ13" s="9"/>
      <c r="LA13" s="10"/>
      <c r="LB13" s="8"/>
      <c r="LC13" s="9"/>
      <c r="LD13" s="9"/>
      <c r="LE13" s="9"/>
      <c r="LF13" s="9"/>
      <c r="LG13" s="9"/>
      <c r="LH13" s="9"/>
      <c r="LI13" s="9"/>
      <c r="LJ13" s="9"/>
      <c r="LK13" s="10"/>
      <c r="LL13" s="8"/>
      <c r="LM13" s="9"/>
      <c r="LN13" s="9"/>
      <c r="LO13" s="9"/>
      <c r="LP13" s="9"/>
      <c r="LQ13" s="9"/>
      <c r="LR13" s="9"/>
      <c r="LS13" s="9"/>
      <c r="LT13" s="9"/>
      <c r="LU13" s="10"/>
      <c r="LV13" s="8"/>
      <c r="LW13" s="9"/>
      <c r="LX13" s="9"/>
      <c r="LY13" s="9"/>
      <c r="LZ13" s="9"/>
      <c r="MA13" s="9"/>
      <c r="MB13" s="9"/>
      <c r="MC13" s="9"/>
      <c r="MD13" s="9"/>
      <c r="ME13" s="10"/>
      <c r="MF13" s="8"/>
      <c r="MG13" s="9"/>
      <c r="MH13" s="9"/>
      <c r="MI13" s="9"/>
      <c r="MJ13" s="9"/>
      <c r="MK13" s="9"/>
      <c r="ML13" s="9"/>
      <c r="MM13" s="9"/>
      <c r="MN13" s="9"/>
      <c r="MO13" s="10"/>
      <c r="MP13" s="8"/>
      <c r="MQ13" s="9"/>
      <c r="MR13" s="9"/>
      <c r="MS13" s="9"/>
      <c r="MT13" s="9"/>
      <c r="MU13" s="9"/>
      <c r="MV13" s="9"/>
      <c r="MW13" s="9"/>
      <c r="MX13" s="9"/>
      <c r="MY13" s="10"/>
      <c r="MZ13" s="8" t="s">
        <v>763</v>
      </c>
      <c r="NA13" s="9">
        <v>1</v>
      </c>
      <c r="NB13" s="9" t="s">
        <v>638</v>
      </c>
      <c r="NC13" s="9" t="s">
        <v>627</v>
      </c>
      <c r="ND13" s="9" t="s">
        <v>628</v>
      </c>
      <c r="NE13" s="9" t="s">
        <v>639</v>
      </c>
      <c r="NF13" s="9" t="s">
        <v>629</v>
      </c>
      <c r="NG13" s="9" t="s">
        <v>635</v>
      </c>
      <c r="NH13" s="9" t="s">
        <v>631</v>
      </c>
      <c r="NI13" s="10" t="s">
        <v>764</v>
      </c>
      <c r="NJ13" s="8"/>
      <c r="NK13" s="9"/>
      <c r="NL13" s="9"/>
      <c r="NM13" s="9"/>
      <c r="NN13" s="9"/>
      <c r="NO13" s="9"/>
      <c r="NP13" s="9"/>
      <c r="NQ13" s="9"/>
      <c r="NR13" s="9"/>
      <c r="NS13" s="10"/>
      <c r="NT13" s="8"/>
      <c r="NU13" s="9"/>
      <c r="NV13" s="9"/>
      <c r="NW13" s="9"/>
      <c r="NX13" s="9"/>
      <c r="NY13" s="9"/>
      <c r="NZ13" s="9"/>
      <c r="OA13" s="9"/>
      <c r="OB13" s="9"/>
      <c r="OC13" s="10"/>
      <c r="OD13" s="8"/>
      <c r="OE13" s="9"/>
      <c r="OF13" s="9"/>
      <c r="OG13" s="9"/>
      <c r="OH13" s="9"/>
      <c r="OI13" s="9"/>
      <c r="OJ13" s="9"/>
      <c r="OK13" s="9"/>
      <c r="OL13" s="9"/>
      <c r="OM13" s="10"/>
      <c r="ON13" s="8"/>
      <c r="OO13" s="9"/>
      <c r="OP13" s="9"/>
      <c r="OQ13" s="9"/>
      <c r="OR13" s="9"/>
      <c r="OS13" s="9"/>
      <c r="OT13" s="9"/>
      <c r="OU13" s="9"/>
      <c r="OV13" s="9"/>
      <c r="OW13" s="10"/>
      <c r="OX13" s="8"/>
      <c r="OY13" s="9"/>
      <c r="OZ13" s="9"/>
      <c r="PA13" s="9"/>
      <c r="PB13" s="9"/>
      <c r="PC13" s="9"/>
      <c r="PD13" s="9"/>
      <c r="PE13" s="9"/>
      <c r="PF13" s="9"/>
      <c r="PG13" s="10"/>
      <c r="PH13" s="8"/>
      <c r="PI13" s="9"/>
      <c r="PJ13" s="9"/>
      <c r="PK13" s="9"/>
      <c r="PL13" s="9"/>
      <c r="PM13" s="9"/>
      <c r="PN13" s="9"/>
      <c r="PO13" s="9"/>
      <c r="PP13" s="9"/>
      <c r="PQ13" s="10"/>
      <c r="PR13" s="8"/>
      <c r="PS13" s="9"/>
      <c r="PT13" s="9"/>
      <c r="PU13" s="9"/>
      <c r="PV13" s="9"/>
      <c r="PW13" s="9"/>
      <c r="PX13" s="9"/>
      <c r="PY13" s="9"/>
      <c r="PZ13" s="9"/>
      <c r="QA13" s="10"/>
      <c r="QB13" s="8"/>
      <c r="QC13" s="9"/>
      <c r="QD13" s="9"/>
      <c r="QE13" s="9"/>
      <c r="QF13" s="9"/>
      <c r="QG13" s="9"/>
      <c r="QH13" s="9"/>
      <c r="QI13" s="9"/>
      <c r="QJ13" s="9"/>
      <c r="QK13" s="10"/>
      <c r="QL13" s="8"/>
      <c r="QM13" s="9"/>
      <c r="QN13" s="9"/>
      <c r="QO13" s="9"/>
      <c r="QP13" s="9"/>
      <c r="QQ13" s="9"/>
      <c r="QR13" s="9"/>
      <c r="QS13" s="9"/>
      <c r="QT13" s="9"/>
      <c r="QU13" s="10"/>
      <c r="QV13" s="8" t="s">
        <v>765</v>
      </c>
      <c r="QW13" s="9">
        <v>1</v>
      </c>
      <c r="QX13" s="9" t="s">
        <v>638</v>
      </c>
      <c r="QY13" s="9" t="s">
        <v>638</v>
      </c>
      <c r="QZ13" s="9" t="s">
        <v>628</v>
      </c>
      <c r="RA13" s="9" t="s">
        <v>639</v>
      </c>
      <c r="RB13" s="9" t="s">
        <v>629</v>
      </c>
      <c r="RC13" s="9" t="s">
        <v>635</v>
      </c>
      <c r="RD13" s="9" t="s">
        <v>640</v>
      </c>
      <c r="RE13" s="10" t="s">
        <v>766</v>
      </c>
      <c r="RF13" s="8"/>
      <c r="RG13" s="9"/>
      <c r="RH13" s="9"/>
      <c r="RI13" s="9"/>
      <c r="RJ13" s="9"/>
      <c r="RK13" s="9"/>
      <c r="RL13" s="9"/>
      <c r="RM13" s="9"/>
      <c r="RN13" s="9"/>
      <c r="RO13" s="10"/>
      <c r="RP13" s="8"/>
      <c r="RQ13" s="9"/>
      <c r="RR13" s="9"/>
      <c r="RS13" s="9"/>
      <c r="RT13" s="9"/>
      <c r="RU13" s="9"/>
      <c r="RV13" s="9"/>
      <c r="RW13" s="9"/>
      <c r="RX13" s="9"/>
      <c r="RY13" s="10"/>
      <c r="RZ13" s="8"/>
      <c r="SA13" s="9"/>
      <c r="SB13" s="9"/>
      <c r="SC13" s="9"/>
      <c r="SD13" s="9"/>
      <c r="SE13" s="9"/>
      <c r="SF13" s="9"/>
      <c r="SG13" s="9"/>
      <c r="SH13" s="9"/>
      <c r="SI13" s="10"/>
      <c r="SJ13" s="8"/>
      <c r="SK13" s="9"/>
      <c r="SL13" s="9"/>
      <c r="SM13" s="9"/>
      <c r="SN13" s="9"/>
      <c r="SO13" s="9"/>
      <c r="SP13" s="9"/>
      <c r="SQ13" s="9"/>
      <c r="SR13" s="9"/>
      <c r="SS13" s="10"/>
      <c r="ST13" s="8"/>
      <c r="SU13" s="9"/>
      <c r="SV13" s="9"/>
      <c r="SW13" s="9"/>
      <c r="SX13" s="9"/>
      <c r="SY13" s="9"/>
      <c r="SZ13" s="9"/>
      <c r="TA13" s="9"/>
      <c r="TB13" s="9"/>
      <c r="TC13" s="10"/>
      <c r="TD13" s="2">
        <v>46492004394531</v>
      </c>
      <c r="TE13" s="2">
        <v>-74062797546387</v>
      </c>
      <c r="TF13">
        <v>-1</v>
      </c>
    </row>
    <row r="14" spans="1:526">
      <c r="A14" t="s">
        <v>767</v>
      </c>
      <c r="B14" t="s">
        <v>617</v>
      </c>
      <c r="C14" t="s">
        <v>618</v>
      </c>
      <c r="F14" t="s">
        <v>647</v>
      </c>
      <c r="G14">
        <v>0</v>
      </c>
      <c r="H14" s="1">
        <v>41750.494803240741</v>
      </c>
      <c r="I14" s="1">
        <v>41750.555914351855</v>
      </c>
      <c r="J14">
        <v>1</v>
      </c>
      <c r="K14">
        <v>0</v>
      </c>
      <c r="L14">
        <v>0</v>
      </c>
      <c r="M14">
        <v>0</v>
      </c>
      <c r="N14">
        <v>1</v>
      </c>
      <c r="O14" t="s">
        <v>620</v>
      </c>
      <c r="P14" t="s">
        <v>620</v>
      </c>
      <c r="Q14" t="s">
        <v>621</v>
      </c>
      <c r="R14" t="s">
        <v>622</v>
      </c>
      <c r="S14" t="s">
        <v>622</v>
      </c>
      <c r="T14" t="s">
        <v>623</v>
      </c>
      <c r="U14" t="s">
        <v>624</v>
      </c>
      <c r="V14" t="s">
        <v>625</v>
      </c>
      <c r="W14">
        <v>27</v>
      </c>
      <c r="X14" s="8"/>
      <c r="Y14" s="9"/>
      <c r="Z14" s="9"/>
      <c r="AA14" s="9"/>
      <c r="AB14" s="9"/>
      <c r="AC14" s="9"/>
      <c r="AD14" s="9"/>
      <c r="AE14" s="9"/>
      <c r="AF14" s="9"/>
      <c r="AG14" s="10"/>
      <c r="AH14" s="8"/>
      <c r="AI14" s="9"/>
      <c r="AJ14" s="9"/>
      <c r="AK14" s="9"/>
      <c r="AL14" s="9"/>
      <c r="AM14" s="9"/>
      <c r="AN14" s="9"/>
      <c r="AO14" s="9"/>
      <c r="AP14" s="9"/>
      <c r="AQ14" s="10"/>
      <c r="AR14" s="8"/>
      <c r="AS14" s="9"/>
      <c r="AT14" s="9"/>
      <c r="AU14" s="9"/>
      <c r="AV14" s="9"/>
      <c r="AW14" s="9"/>
      <c r="AX14" s="9"/>
      <c r="AY14" s="9"/>
      <c r="AZ14" s="9"/>
      <c r="BA14" s="10"/>
      <c r="BB14" s="8"/>
      <c r="BC14" s="9"/>
      <c r="BD14" s="9"/>
      <c r="BE14" s="9"/>
      <c r="BF14" s="9"/>
      <c r="BG14" s="9"/>
      <c r="BH14" s="9"/>
      <c r="BI14" s="9"/>
      <c r="BJ14" s="9"/>
      <c r="BK14" s="10"/>
      <c r="BL14" s="8"/>
      <c r="BM14" s="9"/>
      <c r="BN14" s="9"/>
      <c r="BO14" s="9"/>
      <c r="BP14" s="9"/>
      <c r="BQ14" s="9"/>
      <c r="BR14" s="9"/>
      <c r="BS14" s="9"/>
      <c r="BT14" s="9"/>
      <c r="BU14" s="10"/>
      <c r="BV14" s="8"/>
      <c r="BW14" s="9"/>
      <c r="BX14" s="9"/>
      <c r="BY14" s="9"/>
      <c r="BZ14" s="9"/>
      <c r="CA14" s="9"/>
      <c r="CB14" s="9"/>
      <c r="CC14" s="9"/>
      <c r="CD14" s="9"/>
      <c r="CE14" s="10"/>
      <c r="CF14" s="8"/>
      <c r="CG14" s="9"/>
      <c r="CH14" s="9"/>
      <c r="CI14" s="9"/>
      <c r="CJ14" s="9"/>
      <c r="CK14" s="9"/>
      <c r="CL14" s="9"/>
      <c r="CM14" s="9"/>
      <c r="CN14" s="9"/>
      <c r="CO14" s="10"/>
      <c r="CP14" s="8"/>
      <c r="CQ14" s="9"/>
      <c r="CR14" s="9"/>
      <c r="CS14" s="9"/>
      <c r="CT14" s="9"/>
      <c r="CU14" s="9"/>
      <c r="CV14" s="9"/>
      <c r="CW14" s="9"/>
      <c r="CX14" s="9"/>
      <c r="CY14" s="10"/>
      <c r="CZ14" s="8" t="s">
        <v>768</v>
      </c>
      <c r="DA14" s="9">
        <v>1</v>
      </c>
      <c r="DB14" s="9" t="s">
        <v>634</v>
      </c>
      <c r="DC14" s="9" t="s">
        <v>634</v>
      </c>
      <c r="DD14" s="9" t="s">
        <v>628</v>
      </c>
      <c r="DE14" s="9" t="s">
        <v>676</v>
      </c>
      <c r="DF14" s="9" t="s">
        <v>629</v>
      </c>
      <c r="DG14" s="9" t="s">
        <v>630</v>
      </c>
      <c r="DH14" s="9" t="s">
        <v>640</v>
      </c>
      <c r="DI14" s="10" t="s">
        <v>769</v>
      </c>
      <c r="DJ14" s="8"/>
      <c r="DK14" s="9"/>
      <c r="DL14" s="9"/>
      <c r="DM14" s="9"/>
      <c r="DN14" s="9"/>
      <c r="DO14" s="9"/>
      <c r="DP14" s="9"/>
      <c r="DQ14" s="9"/>
      <c r="DR14" s="9"/>
      <c r="DS14" s="10"/>
      <c r="DT14" s="8"/>
      <c r="DU14" s="9"/>
      <c r="DV14" s="9"/>
      <c r="DW14" s="9"/>
      <c r="DX14" s="9"/>
      <c r="DY14" s="9"/>
      <c r="DZ14" s="9"/>
      <c r="EA14" s="9"/>
      <c r="EB14" s="9"/>
      <c r="EC14" s="10"/>
      <c r="ED14" s="8" t="s">
        <v>770</v>
      </c>
      <c r="EE14" s="9">
        <v>1</v>
      </c>
      <c r="EF14" s="9" t="s">
        <v>634</v>
      </c>
      <c r="EG14" s="9" t="s">
        <v>634</v>
      </c>
      <c r="EH14" s="9" t="s">
        <v>628</v>
      </c>
      <c r="EI14" s="9" t="s">
        <v>676</v>
      </c>
      <c r="EJ14" s="9" t="s">
        <v>629</v>
      </c>
      <c r="EK14" s="9" t="s">
        <v>635</v>
      </c>
      <c r="EL14" s="9" t="s">
        <v>640</v>
      </c>
      <c r="EM14" s="10" t="s">
        <v>771</v>
      </c>
      <c r="EN14" s="8"/>
      <c r="EO14" s="9"/>
      <c r="EP14" s="9"/>
      <c r="EQ14" s="9"/>
      <c r="ER14" s="9"/>
      <c r="ES14" s="9"/>
      <c r="ET14" s="9"/>
      <c r="EU14" s="9"/>
      <c r="EV14" s="9"/>
      <c r="EW14" s="10"/>
      <c r="EX14" s="8"/>
      <c r="EY14" s="9"/>
      <c r="EZ14" s="9"/>
      <c r="FA14" s="9"/>
      <c r="FB14" s="9"/>
      <c r="FC14" s="9"/>
      <c r="FD14" s="9"/>
      <c r="FE14" s="9"/>
      <c r="FF14" s="9"/>
      <c r="FG14" s="10"/>
      <c r="FH14" s="8"/>
      <c r="FI14" s="9"/>
      <c r="FJ14" s="9"/>
      <c r="FK14" s="9"/>
      <c r="FL14" s="9"/>
      <c r="FM14" s="9"/>
      <c r="FN14" s="9"/>
      <c r="FO14" s="9"/>
      <c r="FP14" s="9"/>
      <c r="FQ14" s="10"/>
      <c r="FR14" s="8"/>
      <c r="FS14" s="9"/>
      <c r="FT14" s="9"/>
      <c r="FU14" s="9"/>
      <c r="FV14" s="9"/>
      <c r="FW14" s="9"/>
      <c r="FX14" s="9"/>
      <c r="FY14" s="9"/>
      <c r="FZ14" s="9"/>
      <c r="GA14" s="10"/>
      <c r="GB14" s="8"/>
      <c r="GC14" s="9"/>
      <c r="GD14" s="9"/>
      <c r="GE14" s="9"/>
      <c r="GF14" s="9"/>
      <c r="GG14" s="9"/>
      <c r="GH14" s="9"/>
      <c r="GI14" s="9"/>
      <c r="GJ14" s="9"/>
      <c r="GK14" s="10"/>
      <c r="GL14" s="8"/>
      <c r="GM14" s="9"/>
      <c r="GN14" s="9"/>
      <c r="GO14" s="9"/>
      <c r="GP14" s="9"/>
      <c r="GQ14" s="9"/>
      <c r="GR14" s="9"/>
      <c r="GS14" s="9"/>
      <c r="GT14" s="9"/>
      <c r="GU14" s="10"/>
      <c r="GV14" s="8"/>
      <c r="GW14" s="9"/>
      <c r="GX14" s="9"/>
      <c r="GY14" s="9"/>
      <c r="GZ14" s="9"/>
      <c r="HA14" s="9"/>
      <c r="HB14" s="9"/>
      <c r="HC14" s="9"/>
      <c r="HD14" s="9"/>
      <c r="HE14" s="10"/>
      <c r="HF14" s="8"/>
      <c r="HG14" s="9"/>
      <c r="HH14" s="9"/>
      <c r="HI14" s="9"/>
      <c r="HJ14" s="9"/>
      <c r="HK14" s="9"/>
      <c r="HL14" s="9"/>
      <c r="HM14" s="9"/>
      <c r="HN14" s="9"/>
      <c r="HO14" s="10"/>
      <c r="HP14" s="8"/>
      <c r="HQ14" s="9"/>
      <c r="HR14" s="9"/>
      <c r="HS14" s="9"/>
      <c r="HT14" s="9"/>
      <c r="HU14" s="9"/>
      <c r="HV14" s="9"/>
      <c r="HW14" s="9"/>
      <c r="HX14" s="9"/>
      <c r="HY14" s="10"/>
      <c r="HZ14" s="8"/>
      <c r="IA14" s="9"/>
      <c r="IB14" s="9"/>
      <c r="IC14" s="9"/>
      <c r="ID14" s="9"/>
      <c r="IE14" s="9"/>
      <c r="IF14" s="9"/>
      <c r="IG14" s="9"/>
      <c r="IH14" s="9"/>
      <c r="II14" s="10"/>
      <c r="IJ14" s="8"/>
      <c r="IK14" s="9"/>
      <c r="IL14" s="9"/>
      <c r="IM14" s="9"/>
      <c r="IN14" s="9"/>
      <c r="IO14" s="9"/>
      <c r="IP14" s="9"/>
      <c r="IQ14" s="9"/>
      <c r="IR14" s="9"/>
      <c r="IS14" s="10"/>
      <c r="IT14" s="8"/>
      <c r="IU14" s="9"/>
      <c r="IV14" s="9"/>
      <c r="IW14" s="9"/>
      <c r="IX14" s="9"/>
      <c r="IY14" s="9"/>
      <c r="IZ14" s="9"/>
      <c r="JA14" s="9"/>
      <c r="JB14" s="9"/>
      <c r="JC14" s="10"/>
      <c r="JD14" s="8" t="s">
        <v>772</v>
      </c>
      <c r="JE14" s="9">
        <v>1</v>
      </c>
      <c r="JF14" s="9" t="s">
        <v>634</v>
      </c>
      <c r="JG14" s="9" t="s">
        <v>634</v>
      </c>
      <c r="JH14" s="9" t="s">
        <v>628</v>
      </c>
      <c r="JI14" s="9" t="s">
        <v>676</v>
      </c>
      <c r="JJ14" s="9" t="s">
        <v>629</v>
      </c>
      <c r="JK14" s="9" t="s">
        <v>630</v>
      </c>
      <c r="JL14" s="9" t="s">
        <v>640</v>
      </c>
      <c r="JM14" s="10" t="s">
        <v>771</v>
      </c>
      <c r="JN14" s="8"/>
      <c r="JO14" s="9"/>
      <c r="JP14" s="9"/>
      <c r="JQ14" s="9"/>
      <c r="JR14" s="9"/>
      <c r="JS14" s="9"/>
      <c r="JT14" s="9"/>
      <c r="JU14" s="9"/>
      <c r="JV14" s="9"/>
      <c r="JW14" s="10"/>
      <c r="JX14" s="8"/>
      <c r="JY14" s="9"/>
      <c r="JZ14" s="9"/>
      <c r="KA14" s="9"/>
      <c r="KB14" s="9"/>
      <c r="KC14" s="9"/>
      <c r="KD14" s="9"/>
      <c r="KE14" s="9"/>
      <c r="KF14" s="9"/>
      <c r="KG14" s="10"/>
      <c r="KH14" s="8"/>
      <c r="KI14" s="9"/>
      <c r="KJ14" s="9"/>
      <c r="KK14" s="9"/>
      <c r="KL14" s="9"/>
      <c r="KM14" s="9"/>
      <c r="KN14" s="9"/>
      <c r="KO14" s="9"/>
      <c r="KP14" s="9"/>
      <c r="KQ14" s="10"/>
      <c r="KR14" s="8"/>
      <c r="KS14" s="9"/>
      <c r="KT14" s="9"/>
      <c r="KU14" s="9"/>
      <c r="KV14" s="9"/>
      <c r="KW14" s="9"/>
      <c r="KX14" s="9"/>
      <c r="KY14" s="9"/>
      <c r="KZ14" s="9"/>
      <c r="LA14" s="10"/>
      <c r="LB14" s="8"/>
      <c r="LC14" s="9"/>
      <c r="LD14" s="9"/>
      <c r="LE14" s="9"/>
      <c r="LF14" s="9"/>
      <c r="LG14" s="9"/>
      <c r="LH14" s="9"/>
      <c r="LI14" s="9"/>
      <c r="LJ14" s="9"/>
      <c r="LK14" s="10"/>
      <c r="LL14" s="8"/>
      <c r="LM14" s="9"/>
      <c r="LN14" s="9"/>
      <c r="LO14" s="9"/>
      <c r="LP14" s="9"/>
      <c r="LQ14" s="9"/>
      <c r="LR14" s="9"/>
      <c r="LS14" s="9"/>
      <c r="LT14" s="9"/>
      <c r="LU14" s="10"/>
      <c r="LV14" s="8"/>
      <c r="LW14" s="9"/>
      <c r="LX14" s="9"/>
      <c r="LY14" s="9"/>
      <c r="LZ14" s="9"/>
      <c r="MA14" s="9"/>
      <c r="MB14" s="9"/>
      <c r="MC14" s="9"/>
      <c r="MD14" s="9"/>
      <c r="ME14" s="10"/>
      <c r="MF14" s="8"/>
      <c r="MG14" s="9"/>
      <c r="MH14" s="9"/>
      <c r="MI14" s="9"/>
      <c r="MJ14" s="9"/>
      <c r="MK14" s="9"/>
      <c r="ML14" s="9"/>
      <c r="MM14" s="9"/>
      <c r="MN14" s="9"/>
      <c r="MO14" s="10"/>
      <c r="MP14" s="8"/>
      <c r="MQ14" s="9"/>
      <c r="MR14" s="9"/>
      <c r="MS14" s="9"/>
      <c r="MT14" s="9"/>
      <c r="MU14" s="9"/>
      <c r="MV14" s="9"/>
      <c r="MW14" s="9"/>
      <c r="MX14" s="9"/>
      <c r="MY14" s="10"/>
      <c r="MZ14" s="8"/>
      <c r="NA14" s="9"/>
      <c r="NB14" s="9"/>
      <c r="NC14" s="9"/>
      <c r="ND14" s="9"/>
      <c r="NE14" s="9"/>
      <c r="NF14" s="9"/>
      <c r="NG14" s="9"/>
      <c r="NH14" s="9"/>
      <c r="NI14" s="10"/>
      <c r="NJ14" s="8"/>
      <c r="NK14" s="9"/>
      <c r="NL14" s="9"/>
      <c r="NM14" s="9"/>
      <c r="NN14" s="9"/>
      <c r="NO14" s="9"/>
      <c r="NP14" s="9"/>
      <c r="NQ14" s="9"/>
      <c r="NR14" s="9"/>
      <c r="NS14" s="10"/>
      <c r="NT14" s="8"/>
      <c r="NU14" s="9"/>
      <c r="NV14" s="9"/>
      <c r="NW14" s="9"/>
      <c r="NX14" s="9"/>
      <c r="NY14" s="9"/>
      <c r="NZ14" s="9"/>
      <c r="OA14" s="9"/>
      <c r="OB14" s="9"/>
      <c r="OC14" s="10"/>
      <c r="OD14" s="8"/>
      <c r="OE14" s="9"/>
      <c r="OF14" s="9"/>
      <c r="OG14" s="9"/>
      <c r="OH14" s="9"/>
      <c r="OI14" s="9"/>
      <c r="OJ14" s="9"/>
      <c r="OK14" s="9"/>
      <c r="OL14" s="9"/>
      <c r="OM14" s="10"/>
      <c r="ON14" s="8" t="s">
        <v>773</v>
      </c>
      <c r="OO14" s="9">
        <v>1</v>
      </c>
      <c r="OP14" s="9" t="s">
        <v>634</v>
      </c>
      <c r="OQ14" s="9" t="s">
        <v>634</v>
      </c>
      <c r="OR14" s="9" t="s">
        <v>628</v>
      </c>
      <c r="OS14" s="9" t="s">
        <v>639</v>
      </c>
      <c r="OT14" s="9" t="s">
        <v>629</v>
      </c>
      <c r="OU14" s="9" t="s">
        <v>635</v>
      </c>
      <c r="OV14" s="9" t="s">
        <v>640</v>
      </c>
      <c r="OW14" s="10" t="s">
        <v>774</v>
      </c>
      <c r="OX14" s="8"/>
      <c r="OY14" s="9"/>
      <c r="OZ14" s="9"/>
      <c r="PA14" s="9"/>
      <c r="PB14" s="9"/>
      <c r="PC14" s="9"/>
      <c r="PD14" s="9"/>
      <c r="PE14" s="9"/>
      <c r="PF14" s="9"/>
      <c r="PG14" s="10"/>
      <c r="PH14" s="8"/>
      <c r="PI14" s="9"/>
      <c r="PJ14" s="9"/>
      <c r="PK14" s="9"/>
      <c r="PL14" s="9"/>
      <c r="PM14" s="9"/>
      <c r="PN14" s="9"/>
      <c r="PO14" s="9"/>
      <c r="PP14" s="9"/>
      <c r="PQ14" s="10"/>
      <c r="PR14" s="8"/>
      <c r="PS14" s="9"/>
      <c r="PT14" s="9"/>
      <c r="PU14" s="9"/>
      <c r="PV14" s="9"/>
      <c r="PW14" s="9"/>
      <c r="PX14" s="9"/>
      <c r="PY14" s="9"/>
      <c r="PZ14" s="9"/>
      <c r="QA14" s="10"/>
      <c r="QB14" s="8"/>
      <c r="QC14" s="9"/>
      <c r="QD14" s="9"/>
      <c r="QE14" s="9"/>
      <c r="QF14" s="9"/>
      <c r="QG14" s="9"/>
      <c r="QH14" s="9"/>
      <c r="QI14" s="9"/>
      <c r="QJ14" s="9"/>
      <c r="QK14" s="10"/>
      <c r="QL14" s="8"/>
      <c r="QM14" s="9"/>
      <c r="QN14" s="9"/>
      <c r="QO14" s="9"/>
      <c r="QP14" s="9"/>
      <c r="QQ14" s="9"/>
      <c r="QR14" s="9"/>
      <c r="QS14" s="9"/>
      <c r="QT14" s="9"/>
      <c r="QU14" s="10"/>
      <c r="QV14" s="8"/>
      <c r="QW14" s="9"/>
      <c r="QX14" s="9"/>
      <c r="QY14" s="9"/>
      <c r="QZ14" s="9"/>
      <c r="RA14" s="9"/>
      <c r="RB14" s="9"/>
      <c r="RC14" s="9"/>
      <c r="RD14" s="9"/>
      <c r="RE14" s="10"/>
      <c r="RF14" s="8"/>
      <c r="RG14" s="9"/>
      <c r="RH14" s="9"/>
      <c r="RI14" s="9"/>
      <c r="RJ14" s="9"/>
      <c r="RK14" s="9"/>
      <c r="RL14" s="9"/>
      <c r="RM14" s="9"/>
      <c r="RN14" s="9"/>
      <c r="RO14" s="10"/>
      <c r="RP14" s="8" t="s">
        <v>775</v>
      </c>
      <c r="RQ14" s="9">
        <v>1</v>
      </c>
      <c r="RR14" s="9" t="s">
        <v>634</v>
      </c>
      <c r="RS14" s="9" t="s">
        <v>638</v>
      </c>
      <c r="RT14" s="9" t="s">
        <v>628</v>
      </c>
      <c r="RU14" s="9" t="s">
        <v>639</v>
      </c>
      <c r="RV14" s="9" t="s">
        <v>629</v>
      </c>
      <c r="RW14" s="9" t="s">
        <v>635</v>
      </c>
      <c r="RX14" s="9" t="s">
        <v>640</v>
      </c>
      <c r="RY14" s="10" t="s">
        <v>776</v>
      </c>
      <c r="RZ14" s="8"/>
      <c r="SA14" s="9"/>
      <c r="SB14" s="9"/>
      <c r="SC14" s="9"/>
      <c r="SD14" s="9"/>
      <c r="SE14" s="9"/>
      <c r="SF14" s="9"/>
      <c r="SG14" s="9"/>
      <c r="SH14" s="9"/>
      <c r="SI14" s="10"/>
      <c r="SJ14" s="8"/>
      <c r="SK14" s="9"/>
      <c r="SL14" s="9"/>
      <c r="SM14" s="9"/>
      <c r="SN14" s="9"/>
      <c r="SO14" s="9"/>
      <c r="SP14" s="9"/>
      <c r="SQ14" s="9"/>
      <c r="SR14" s="9"/>
      <c r="SS14" s="10"/>
      <c r="ST14" s="8"/>
      <c r="SU14" s="9"/>
      <c r="SV14" s="9"/>
      <c r="SW14" s="9"/>
      <c r="SX14" s="9"/>
      <c r="SY14" s="9"/>
      <c r="SZ14" s="9"/>
      <c r="TA14" s="9"/>
      <c r="TB14" s="9"/>
      <c r="TC14" s="10"/>
      <c r="TD14" s="2">
        <v>46492004394531</v>
      </c>
      <c r="TE14" s="2">
        <v>-74062797546387</v>
      </c>
      <c r="TF14">
        <v>-1</v>
      </c>
    </row>
    <row r="15" spans="1:526">
      <c r="A15" t="s">
        <v>777</v>
      </c>
      <c r="B15" t="s">
        <v>617</v>
      </c>
      <c r="C15" t="s">
        <v>618</v>
      </c>
      <c r="F15" t="s">
        <v>778</v>
      </c>
      <c r="G15">
        <v>0</v>
      </c>
      <c r="H15" s="1">
        <v>41750.776516203703</v>
      </c>
      <c r="I15" s="1">
        <v>41750.843888888892</v>
      </c>
      <c r="J15">
        <v>1</v>
      </c>
      <c r="K15">
        <v>0</v>
      </c>
      <c r="L15">
        <v>0</v>
      </c>
      <c r="M15">
        <v>0</v>
      </c>
      <c r="N15">
        <v>1</v>
      </c>
      <c r="O15" t="s">
        <v>648</v>
      </c>
      <c r="P15" t="s">
        <v>648</v>
      </c>
      <c r="Q15" t="s">
        <v>649</v>
      </c>
      <c r="R15" t="s">
        <v>724</v>
      </c>
      <c r="S15" t="s">
        <v>622</v>
      </c>
      <c r="T15" t="s">
        <v>623</v>
      </c>
      <c r="U15" t="s">
        <v>710</v>
      </c>
      <c r="V15" t="s">
        <v>625</v>
      </c>
      <c r="W15">
        <v>24</v>
      </c>
      <c r="X15" s="8"/>
      <c r="Y15" s="9"/>
      <c r="Z15" s="9"/>
      <c r="AA15" s="9"/>
      <c r="AB15" s="9"/>
      <c r="AC15" s="9"/>
      <c r="AD15" s="9"/>
      <c r="AE15" s="9"/>
      <c r="AF15" s="9"/>
      <c r="AG15" s="10"/>
      <c r="AH15" s="8"/>
      <c r="AI15" s="9"/>
      <c r="AJ15" s="9"/>
      <c r="AK15" s="9"/>
      <c r="AL15" s="9"/>
      <c r="AM15" s="9"/>
      <c r="AN15" s="9"/>
      <c r="AO15" s="9"/>
      <c r="AP15" s="9"/>
      <c r="AQ15" s="10"/>
      <c r="AR15" s="8"/>
      <c r="AS15" s="9"/>
      <c r="AT15" s="9"/>
      <c r="AU15" s="9"/>
      <c r="AV15" s="9"/>
      <c r="AW15" s="9"/>
      <c r="AX15" s="9"/>
      <c r="AY15" s="9"/>
      <c r="AZ15" s="9"/>
      <c r="BA15" s="10"/>
      <c r="BB15" s="8"/>
      <c r="BC15" s="9"/>
      <c r="BD15" s="9"/>
      <c r="BE15" s="9"/>
      <c r="BF15" s="9"/>
      <c r="BG15" s="9"/>
      <c r="BH15" s="9"/>
      <c r="BI15" s="9"/>
      <c r="BJ15" s="9"/>
      <c r="BK15" s="10"/>
      <c r="BL15" s="8" t="s">
        <v>779</v>
      </c>
      <c r="BM15" s="9">
        <v>1</v>
      </c>
      <c r="BN15" s="9" t="s">
        <v>627</v>
      </c>
      <c r="BO15" s="9" t="s">
        <v>638</v>
      </c>
      <c r="BP15" s="9" t="s">
        <v>628</v>
      </c>
      <c r="BQ15" s="9" t="s">
        <v>676</v>
      </c>
      <c r="BR15" s="9" t="s">
        <v>629</v>
      </c>
      <c r="BS15" s="9" t="s">
        <v>630</v>
      </c>
      <c r="BT15" s="9" t="s">
        <v>640</v>
      </c>
      <c r="BU15" s="10" t="s">
        <v>780</v>
      </c>
      <c r="BV15" s="8"/>
      <c r="BW15" s="9"/>
      <c r="BX15" s="9"/>
      <c r="BY15" s="9"/>
      <c r="BZ15" s="9"/>
      <c r="CA15" s="9"/>
      <c r="CB15" s="9"/>
      <c r="CC15" s="9"/>
      <c r="CD15" s="9"/>
      <c r="CE15" s="10"/>
      <c r="CF15" s="8"/>
      <c r="CG15" s="9"/>
      <c r="CH15" s="9"/>
      <c r="CI15" s="9"/>
      <c r="CJ15" s="9"/>
      <c r="CK15" s="9"/>
      <c r="CL15" s="9"/>
      <c r="CM15" s="9"/>
      <c r="CN15" s="9"/>
      <c r="CO15" s="10"/>
      <c r="CP15" s="8"/>
      <c r="CQ15" s="9"/>
      <c r="CR15" s="9"/>
      <c r="CS15" s="9"/>
      <c r="CT15" s="9"/>
      <c r="CU15" s="9"/>
      <c r="CV15" s="9"/>
      <c r="CW15" s="9"/>
      <c r="CX15" s="9"/>
      <c r="CY15" s="10"/>
      <c r="CZ15" s="8"/>
      <c r="DA15" s="9"/>
      <c r="DB15" s="9"/>
      <c r="DC15" s="9"/>
      <c r="DD15" s="9"/>
      <c r="DE15" s="9"/>
      <c r="DF15" s="9"/>
      <c r="DG15" s="9"/>
      <c r="DH15" s="9"/>
      <c r="DI15" s="10"/>
      <c r="DJ15" s="8"/>
      <c r="DK15" s="9"/>
      <c r="DL15" s="9"/>
      <c r="DM15" s="9"/>
      <c r="DN15" s="9"/>
      <c r="DO15" s="9"/>
      <c r="DP15" s="9"/>
      <c r="DQ15" s="9"/>
      <c r="DR15" s="9"/>
      <c r="DS15" s="10"/>
      <c r="DT15" s="8"/>
      <c r="DU15" s="9"/>
      <c r="DV15" s="9"/>
      <c r="DW15" s="9"/>
      <c r="DX15" s="9"/>
      <c r="DY15" s="9"/>
      <c r="DZ15" s="9"/>
      <c r="EA15" s="9"/>
      <c r="EB15" s="9"/>
      <c r="EC15" s="10"/>
      <c r="ED15" s="8"/>
      <c r="EE15" s="9"/>
      <c r="EF15" s="9"/>
      <c r="EG15" s="9"/>
      <c r="EH15" s="9"/>
      <c r="EI15" s="9"/>
      <c r="EJ15" s="9"/>
      <c r="EK15" s="9"/>
      <c r="EL15" s="9"/>
      <c r="EM15" s="10"/>
      <c r="EN15" s="8"/>
      <c r="EO15" s="9"/>
      <c r="EP15" s="9"/>
      <c r="EQ15" s="9"/>
      <c r="ER15" s="9"/>
      <c r="ES15" s="9"/>
      <c r="ET15" s="9"/>
      <c r="EU15" s="9"/>
      <c r="EV15" s="9"/>
      <c r="EW15" s="10"/>
      <c r="EX15" s="8"/>
      <c r="EY15" s="9"/>
      <c r="EZ15" s="9"/>
      <c r="FA15" s="9"/>
      <c r="FB15" s="9"/>
      <c r="FC15" s="9"/>
      <c r="FD15" s="9"/>
      <c r="FE15" s="9"/>
      <c r="FF15" s="9"/>
      <c r="FG15" s="10"/>
      <c r="FH15" s="8"/>
      <c r="FI15" s="9"/>
      <c r="FJ15" s="9"/>
      <c r="FK15" s="9"/>
      <c r="FL15" s="9"/>
      <c r="FM15" s="9"/>
      <c r="FN15" s="9"/>
      <c r="FO15" s="9"/>
      <c r="FP15" s="9"/>
      <c r="FQ15" s="10"/>
      <c r="FR15" s="8"/>
      <c r="FS15" s="9"/>
      <c r="FT15" s="9"/>
      <c r="FU15" s="9"/>
      <c r="FV15" s="9"/>
      <c r="FW15" s="9"/>
      <c r="FX15" s="9"/>
      <c r="FY15" s="9"/>
      <c r="FZ15" s="9"/>
      <c r="GA15" s="10"/>
      <c r="GB15" s="8"/>
      <c r="GC15" s="9"/>
      <c r="GD15" s="9"/>
      <c r="GE15" s="9"/>
      <c r="GF15" s="9"/>
      <c r="GG15" s="9"/>
      <c r="GH15" s="9"/>
      <c r="GI15" s="9"/>
      <c r="GJ15" s="9"/>
      <c r="GK15" s="10"/>
      <c r="GL15" s="8"/>
      <c r="GM15" s="9"/>
      <c r="GN15" s="9"/>
      <c r="GO15" s="9"/>
      <c r="GP15" s="9"/>
      <c r="GQ15" s="9"/>
      <c r="GR15" s="9"/>
      <c r="GS15" s="9"/>
      <c r="GT15" s="9"/>
      <c r="GU15" s="10"/>
      <c r="GV15" s="8" t="s">
        <v>781</v>
      </c>
      <c r="GW15" s="9">
        <v>1</v>
      </c>
      <c r="GX15" s="9" t="s">
        <v>627</v>
      </c>
      <c r="GY15" s="9" t="s">
        <v>638</v>
      </c>
      <c r="GZ15" s="9" t="s">
        <v>628</v>
      </c>
      <c r="HA15" s="9" t="s">
        <v>676</v>
      </c>
      <c r="HB15" s="9" t="s">
        <v>629</v>
      </c>
      <c r="HC15" s="9" t="s">
        <v>635</v>
      </c>
      <c r="HD15" s="9" t="s">
        <v>640</v>
      </c>
      <c r="HE15" s="10" t="s">
        <v>782</v>
      </c>
      <c r="HF15" s="8"/>
      <c r="HG15" s="9"/>
      <c r="HH15" s="9"/>
      <c r="HI15" s="9"/>
      <c r="HJ15" s="9"/>
      <c r="HK15" s="9"/>
      <c r="HL15" s="9"/>
      <c r="HM15" s="9"/>
      <c r="HN15" s="9"/>
      <c r="HO15" s="10"/>
      <c r="HP15" s="8"/>
      <c r="HQ15" s="9"/>
      <c r="HR15" s="9"/>
      <c r="HS15" s="9"/>
      <c r="HT15" s="9"/>
      <c r="HU15" s="9"/>
      <c r="HV15" s="9"/>
      <c r="HW15" s="9"/>
      <c r="HX15" s="9"/>
      <c r="HY15" s="10"/>
      <c r="HZ15" s="8"/>
      <c r="IA15" s="9"/>
      <c r="IB15" s="9"/>
      <c r="IC15" s="9"/>
      <c r="ID15" s="9"/>
      <c r="IE15" s="9"/>
      <c r="IF15" s="9"/>
      <c r="IG15" s="9"/>
      <c r="IH15" s="9"/>
      <c r="II15" s="10"/>
      <c r="IJ15" s="8"/>
      <c r="IK15" s="9"/>
      <c r="IL15" s="9"/>
      <c r="IM15" s="9"/>
      <c r="IN15" s="9"/>
      <c r="IO15" s="9"/>
      <c r="IP15" s="9"/>
      <c r="IQ15" s="9"/>
      <c r="IR15" s="9"/>
      <c r="IS15" s="10"/>
      <c r="IT15" s="8" t="s">
        <v>783</v>
      </c>
      <c r="IU15" s="9">
        <v>1</v>
      </c>
      <c r="IV15" s="9" t="s">
        <v>638</v>
      </c>
      <c r="IW15" s="9" t="s">
        <v>634</v>
      </c>
      <c r="IX15" s="9" t="s">
        <v>628</v>
      </c>
      <c r="IY15" s="9" t="s">
        <v>676</v>
      </c>
      <c r="IZ15" s="9" t="s">
        <v>629</v>
      </c>
      <c r="JA15" s="9" t="s">
        <v>630</v>
      </c>
      <c r="JB15" s="9" t="s">
        <v>640</v>
      </c>
      <c r="JC15" s="10" t="s">
        <v>784</v>
      </c>
      <c r="JD15" s="8"/>
      <c r="JE15" s="9"/>
      <c r="JF15" s="9"/>
      <c r="JG15" s="9"/>
      <c r="JH15" s="9"/>
      <c r="JI15" s="9"/>
      <c r="JJ15" s="9"/>
      <c r="JK15" s="9"/>
      <c r="JL15" s="9"/>
      <c r="JM15" s="10"/>
      <c r="JN15" s="8"/>
      <c r="JO15" s="9"/>
      <c r="JP15" s="9"/>
      <c r="JQ15" s="9"/>
      <c r="JR15" s="9"/>
      <c r="JS15" s="9"/>
      <c r="JT15" s="9"/>
      <c r="JU15" s="9"/>
      <c r="JV15" s="9"/>
      <c r="JW15" s="10"/>
      <c r="JX15" s="8"/>
      <c r="JY15" s="9"/>
      <c r="JZ15" s="9"/>
      <c r="KA15" s="9"/>
      <c r="KB15" s="9"/>
      <c r="KC15" s="9"/>
      <c r="KD15" s="9"/>
      <c r="KE15" s="9"/>
      <c r="KF15" s="9"/>
      <c r="KG15" s="10"/>
      <c r="KH15" s="8"/>
      <c r="KI15" s="9"/>
      <c r="KJ15" s="9"/>
      <c r="KK15" s="9"/>
      <c r="KL15" s="9"/>
      <c r="KM15" s="9"/>
      <c r="KN15" s="9"/>
      <c r="KO15" s="9"/>
      <c r="KP15" s="9"/>
      <c r="KQ15" s="10"/>
      <c r="KR15" s="8"/>
      <c r="KS15" s="9"/>
      <c r="KT15" s="9"/>
      <c r="KU15" s="9"/>
      <c r="KV15" s="9"/>
      <c r="KW15" s="9"/>
      <c r="KX15" s="9"/>
      <c r="KY15" s="9"/>
      <c r="KZ15" s="9"/>
      <c r="LA15" s="10"/>
      <c r="LB15" s="8"/>
      <c r="LC15" s="9"/>
      <c r="LD15" s="9"/>
      <c r="LE15" s="9"/>
      <c r="LF15" s="9"/>
      <c r="LG15" s="9"/>
      <c r="LH15" s="9"/>
      <c r="LI15" s="9"/>
      <c r="LJ15" s="9"/>
      <c r="LK15" s="10"/>
      <c r="LL15" s="8"/>
      <c r="LM15" s="9"/>
      <c r="LN15" s="9"/>
      <c r="LO15" s="9"/>
      <c r="LP15" s="9"/>
      <c r="LQ15" s="9"/>
      <c r="LR15" s="9"/>
      <c r="LS15" s="9"/>
      <c r="LT15" s="9"/>
      <c r="LU15" s="10"/>
      <c r="LV15" s="8"/>
      <c r="LW15" s="9"/>
      <c r="LX15" s="9"/>
      <c r="LY15" s="9"/>
      <c r="LZ15" s="9"/>
      <c r="MA15" s="9"/>
      <c r="MB15" s="9"/>
      <c r="MC15" s="9"/>
      <c r="MD15" s="9"/>
      <c r="ME15" s="10"/>
      <c r="MF15" s="8"/>
      <c r="MG15" s="9"/>
      <c r="MH15" s="9"/>
      <c r="MI15" s="9"/>
      <c r="MJ15" s="9"/>
      <c r="MK15" s="9"/>
      <c r="ML15" s="9"/>
      <c r="MM15" s="9"/>
      <c r="MN15" s="9"/>
      <c r="MO15" s="10"/>
      <c r="MP15" s="8"/>
      <c r="MQ15" s="9"/>
      <c r="MR15" s="9"/>
      <c r="MS15" s="9"/>
      <c r="MT15" s="9"/>
      <c r="MU15" s="9"/>
      <c r="MV15" s="9"/>
      <c r="MW15" s="9"/>
      <c r="MX15" s="9"/>
      <c r="MY15" s="10"/>
      <c r="MZ15" s="8"/>
      <c r="NA15" s="9"/>
      <c r="NB15" s="9"/>
      <c r="NC15" s="9"/>
      <c r="ND15" s="9"/>
      <c r="NE15" s="9"/>
      <c r="NF15" s="9"/>
      <c r="NG15" s="9"/>
      <c r="NH15" s="9"/>
      <c r="NI15" s="10"/>
      <c r="NJ15" s="8"/>
      <c r="NK15" s="9"/>
      <c r="NL15" s="9"/>
      <c r="NM15" s="9"/>
      <c r="NN15" s="9"/>
      <c r="NO15" s="9"/>
      <c r="NP15" s="9"/>
      <c r="NQ15" s="9"/>
      <c r="NR15" s="9"/>
      <c r="NS15" s="10"/>
      <c r="NT15" s="8"/>
      <c r="NU15" s="9"/>
      <c r="NV15" s="9"/>
      <c r="NW15" s="9"/>
      <c r="NX15" s="9"/>
      <c r="NY15" s="9"/>
      <c r="NZ15" s="9"/>
      <c r="OA15" s="9"/>
      <c r="OB15" s="9"/>
      <c r="OC15" s="10"/>
      <c r="OD15" s="8" t="s">
        <v>785</v>
      </c>
      <c r="OE15" s="9">
        <v>1</v>
      </c>
      <c r="OF15" s="9" t="s">
        <v>627</v>
      </c>
      <c r="OG15" s="9" t="s">
        <v>638</v>
      </c>
      <c r="OH15" s="9" t="s">
        <v>628</v>
      </c>
      <c r="OI15" s="9" t="s">
        <v>639</v>
      </c>
      <c r="OJ15" s="9" t="s">
        <v>635</v>
      </c>
      <c r="OK15" s="9" t="s">
        <v>635</v>
      </c>
      <c r="OL15" s="9" t="s">
        <v>640</v>
      </c>
      <c r="OM15" s="10" t="s">
        <v>786</v>
      </c>
      <c r="ON15" s="8"/>
      <c r="OO15" s="9"/>
      <c r="OP15" s="9"/>
      <c r="OQ15" s="9"/>
      <c r="OR15" s="9"/>
      <c r="OS15" s="9"/>
      <c r="OT15" s="9"/>
      <c r="OU15" s="9"/>
      <c r="OV15" s="9"/>
      <c r="OW15" s="10"/>
      <c r="OX15" s="8"/>
      <c r="OY15" s="9"/>
      <c r="OZ15" s="9"/>
      <c r="PA15" s="9"/>
      <c r="PB15" s="9"/>
      <c r="PC15" s="9"/>
      <c r="PD15" s="9"/>
      <c r="PE15" s="9"/>
      <c r="PF15" s="9"/>
      <c r="PG15" s="10"/>
      <c r="PH15" s="8"/>
      <c r="PI15" s="9"/>
      <c r="PJ15" s="9"/>
      <c r="PK15" s="9"/>
      <c r="PL15" s="9"/>
      <c r="PM15" s="9"/>
      <c r="PN15" s="9"/>
      <c r="PO15" s="9"/>
      <c r="PP15" s="9"/>
      <c r="PQ15" s="10"/>
      <c r="PR15" s="8"/>
      <c r="PS15" s="9"/>
      <c r="PT15" s="9"/>
      <c r="PU15" s="9"/>
      <c r="PV15" s="9"/>
      <c r="PW15" s="9"/>
      <c r="PX15" s="9"/>
      <c r="PY15" s="9"/>
      <c r="PZ15" s="9"/>
      <c r="QA15" s="10"/>
      <c r="QB15" s="8"/>
      <c r="QC15" s="9"/>
      <c r="QD15" s="9"/>
      <c r="QE15" s="9"/>
      <c r="QF15" s="9"/>
      <c r="QG15" s="9"/>
      <c r="QH15" s="9"/>
      <c r="QI15" s="9"/>
      <c r="QJ15" s="9"/>
      <c r="QK15" s="10"/>
      <c r="QL15" s="8"/>
      <c r="QM15" s="9"/>
      <c r="QN15" s="9"/>
      <c r="QO15" s="9"/>
      <c r="QP15" s="9"/>
      <c r="QQ15" s="9"/>
      <c r="QR15" s="9"/>
      <c r="QS15" s="9"/>
      <c r="QT15" s="9"/>
      <c r="QU15" s="10"/>
      <c r="QV15" s="8"/>
      <c r="QW15" s="9"/>
      <c r="QX15" s="9"/>
      <c r="QY15" s="9"/>
      <c r="QZ15" s="9"/>
      <c r="RA15" s="9"/>
      <c r="RB15" s="9"/>
      <c r="RC15" s="9"/>
      <c r="RD15" s="9"/>
      <c r="RE15" s="10"/>
      <c r="RF15" s="8" t="s">
        <v>787</v>
      </c>
      <c r="RG15" s="9">
        <v>1</v>
      </c>
      <c r="RH15" s="9" t="s">
        <v>634</v>
      </c>
      <c r="RI15" s="9" t="s">
        <v>638</v>
      </c>
      <c r="RJ15" s="9" t="s">
        <v>628</v>
      </c>
      <c r="RK15" s="9" t="s">
        <v>676</v>
      </c>
      <c r="RL15" s="9" t="s">
        <v>629</v>
      </c>
      <c r="RM15" s="9" t="s">
        <v>630</v>
      </c>
      <c r="RN15" s="9" t="s">
        <v>640</v>
      </c>
      <c r="RO15" s="10" t="s">
        <v>788</v>
      </c>
      <c r="RP15" s="8"/>
      <c r="RQ15" s="9"/>
      <c r="RR15" s="9"/>
      <c r="RS15" s="9"/>
      <c r="RT15" s="9"/>
      <c r="RU15" s="9"/>
      <c r="RV15" s="9"/>
      <c r="RW15" s="9"/>
      <c r="RX15" s="9"/>
      <c r="RY15" s="10"/>
      <c r="RZ15" s="8"/>
      <c r="SA15" s="9"/>
      <c r="SB15" s="9"/>
      <c r="SC15" s="9"/>
      <c r="SD15" s="9"/>
      <c r="SE15" s="9"/>
      <c r="SF15" s="9"/>
      <c r="SG15" s="9"/>
      <c r="SH15" s="9"/>
      <c r="SI15" s="10"/>
      <c r="SJ15" s="8"/>
      <c r="SK15" s="9"/>
      <c r="SL15" s="9"/>
      <c r="SM15" s="9"/>
      <c r="SN15" s="9"/>
      <c r="SO15" s="9"/>
      <c r="SP15" s="9"/>
      <c r="SQ15" s="9"/>
      <c r="SR15" s="9"/>
      <c r="SS15" s="10"/>
      <c r="ST15" s="8"/>
      <c r="SU15" s="9"/>
      <c r="SV15" s="9"/>
      <c r="SW15" s="9"/>
      <c r="SX15" s="9"/>
      <c r="SY15" s="9"/>
      <c r="SZ15" s="9"/>
      <c r="TA15" s="9"/>
      <c r="TB15" s="9"/>
      <c r="TC15" s="10"/>
      <c r="TD15" s="2">
        <v>46492004394531</v>
      </c>
      <c r="TE15" s="2">
        <v>-74062797546387</v>
      </c>
      <c r="TF15">
        <v>-1</v>
      </c>
    </row>
    <row r="16" spans="1:526">
      <c r="A16" t="s">
        <v>789</v>
      </c>
      <c r="B16" t="s">
        <v>617</v>
      </c>
      <c r="C16" t="s">
        <v>618</v>
      </c>
      <c r="F16" t="s">
        <v>790</v>
      </c>
      <c r="G16">
        <v>0</v>
      </c>
      <c r="H16" s="1">
        <v>41750.358124999999</v>
      </c>
      <c r="I16" s="1">
        <v>41750.998310185183</v>
      </c>
      <c r="J16">
        <v>1</v>
      </c>
      <c r="K16">
        <v>0</v>
      </c>
      <c r="L16">
        <v>0</v>
      </c>
      <c r="M16">
        <v>0</v>
      </c>
      <c r="N16">
        <v>1</v>
      </c>
      <c r="O16" t="s">
        <v>620</v>
      </c>
      <c r="P16" t="s">
        <v>648</v>
      </c>
      <c r="Q16" t="s">
        <v>649</v>
      </c>
      <c r="R16" t="s">
        <v>724</v>
      </c>
      <c r="S16" t="s">
        <v>650</v>
      </c>
      <c r="T16" t="s">
        <v>651</v>
      </c>
      <c r="U16" t="s">
        <v>710</v>
      </c>
      <c r="V16" t="s">
        <v>625</v>
      </c>
      <c r="W16">
        <v>26</v>
      </c>
      <c r="X16" s="8"/>
      <c r="Y16" s="9"/>
      <c r="Z16" s="9"/>
      <c r="AA16" s="9"/>
      <c r="AB16" s="9"/>
      <c r="AC16" s="9"/>
      <c r="AD16" s="9"/>
      <c r="AE16" s="9"/>
      <c r="AF16" s="9"/>
      <c r="AG16" s="10"/>
      <c r="AH16" s="8"/>
      <c r="AI16" s="9"/>
      <c r="AJ16" s="9"/>
      <c r="AK16" s="9"/>
      <c r="AL16" s="9"/>
      <c r="AM16" s="9"/>
      <c r="AN16" s="9"/>
      <c r="AO16" s="9"/>
      <c r="AP16" s="9"/>
      <c r="AQ16" s="10"/>
      <c r="AR16" s="8" t="s">
        <v>791</v>
      </c>
      <c r="AS16" s="9">
        <v>1</v>
      </c>
      <c r="AT16" s="9" t="s">
        <v>638</v>
      </c>
      <c r="AU16" s="9" t="s">
        <v>638</v>
      </c>
      <c r="AV16" s="9" t="s">
        <v>639</v>
      </c>
      <c r="AW16" s="9" t="s">
        <v>676</v>
      </c>
      <c r="AX16" s="9" t="s">
        <v>629</v>
      </c>
      <c r="AY16" s="9" t="s">
        <v>630</v>
      </c>
      <c r="AZ16" s="9" t="s">
        <v>640</v>
      </c>
      <c r="BA16" s="10" t="s">
        <v>792</v>
      </c>
      <c r="BB16" s="8"/>
      <c r="BC16" s="9"/>
      <c r="BD16" s="9"/>
      <c r="BE16" s="9"/>
      <c r="BF16" s="9"/>
      <c r="BG16" s="9"/>
      <c r="BH16" s="9"/>
      <c r="BI16" s="9"/>
      <c r="BJ16" s="9"/>
      <c r="BK16" s="10"/>
      <c r="BL16" s="8"/>
      <c r="BM16" s="9"/>
      <c r="BN16" s="9"/>
      <c r="BO16" s="9"/>
      <c r="BP16" s="9"/>
      <c r="BQ16" s="9"/>
      <c r="BR16" s="9"/>
      <c r="BS16" s="9"/>
      <c r="BT16" s="9"/>
      <c r="BU16" s="10"/>
      <c r="BV16" s="8"/>
      <c r="BW16" s="9"/>
      <c r="BX16" s="9"/>
      <c r="BY16" s="9"/>
      <c r="BZ16" s="9"/>
      <c r="CA16" s="9"/>
      <c r="CB16" s="9"/>
      <c r="CC16" s="9"/>
      <c r="CD16" s="9"/>
      <c r="CE16" s="10"/>
      <c r="CF16" s="8"/>
      <c r="CG16" s="9"/>
      <c r="CH16" s="9"/>
      <c r="CI16" s="9"/>
      <c r="CJ16" s="9"/>
      <c r="CK16" s="9"/>
      <c r="CL16" s="9"/>
      <c r="CM16" s="9"/>
      <c r="CN16" s="9"/>
      <c r="CO16" s="10"/>
      <c r="CP16" s="8"/>
      <c r="CQ16" s="9"/>
      <c r="CR16" s="9"/>
      <c r="CS16" s="9"/>
      <c r="CT16" s="9"/>
      <c r="CU16" s="9"/>
      <c r="CV16" s="9"/>
      <c r="CW16" s="9"/>
      <c r="CX16" s="9"/>
      <c r="CY16" s="10"/>
      <c r="CZ16" s="8"/>
      <c r="DA16" s="9"/>
      <c r="DB16" s="9"/>
      <c r="DC16" s="9"/>
      <c r="DD16" s="9"/>
      <c r="DE16" s="9"/>
      <c r="DF16" s="9"/>
      <c r="DG16" s="9"/>
      <c r="DH16" s="9"/>
      <c r="DI16" s="10"/>
      <c r="DJ16" s="8"/>
      <c r="DK16" s="9"/>
      <c r="DL16" s="9"/>
      <c r="DM16" s="9"/>
      <c r="DN16" s="9"/>
      <c r="DO16" s="9"/>
      <c r="DP16" s="9"/>
      <c r="DQ16" s="9"/>
      <c r="DR16" s="9"/>
      <c r="DS16" s="10"/>
      <c r="DT16" s="8"/>
      <c r="DU16" s="9"/>
      <c r="DV16" s="9"/>
      <c r="DW16" s="9"/>
      <c r="DX16" s="9"/>
      <c r="DY16" s="9"/>
      <c r="DZ16" s="9"/>
      <c r="EA16" s="9"/>
      <c r="EB16" s="9"/>
      <c r="EC16" s="10"/>
      <c r="ED16" s="8"/>
      <c r="EE16" s="9"/>
      <c r="EF16" s="9"/>
      <c r="EG16" s="9"/>
      <c r="EH16" s="9"/>
      <c r="EI16" s="9"/>
      <c r="EJ16" s="9"/>
      <c r="EK16" s="9"/>
      <c r="EL16" s="9"/>
      <c r="EM16" s="10"/>
      <c r="EN16" s="8"/>
      <c r="EO16" s="9"/>
      <c r="EP16" s="9"/>
      <c r="EQ16" s="9"/>
      <c r="ER16" s="9"/>
      <c r="ES16" s="9"/>
      <c r="ET16" s="9"/>
      <c r="EU16" s="9"/>
      <c r="EV16" s="9"/>
      <c r="EW16" s="10"/>
      <c r="EX16" s="8"/>
      <c r="EY16" s="9"/>
      <c r="EZ16" s="9"/>
      <c r="FA16" s="9"/>
      <c r="FB16" s="9"/>
      <c r="FC16" s="9"/>
      <c r="FD16" s="9"/>
      <c r="FE16" s="9"/>
      <c r="FF16" s="9"/>
      <c r="FG16" s="10"/>
      <c r="FH16" s="8"/>
      <c r="FI16" s="9"/>
      <c r="FJ16" s="9"/>
      <c r="FK16" s="9"/>
      <c r="FL16" s="9"/>
      <c r="FM16" s="9"/>
      <c r="FN16" s="9"/>
      <c r="FO16" s="9"/>
      <c r="FP16" s="9"/>
      <c r="FQ16" s="10"/>
      <c r="FR16" s="8"/>
      <c r="FS16" s="9"/>
      <c r="FT16" s="9"/>
      <c r="FU16" s="9"/>
      <c r="FV16" s="9"/>
      <c r="FW16" s="9"/>
      <c r="FX16" s="9"/>
      <c r="FY16" s="9"/>
      <c r="FZ16" s="9"/>
      <c r="GA16" s="10"/>
      <c r="GB16" s="8"/>
      <c r="GC16" s="9"/>
      <c r="GD16" s="9"/>
      <c r="GE16" s="9"/>
      <c r="GF16" s="9"/>
      <c r="GG16" s="9"/>
      <c r="GH16" s="9"/>
      <c r="GI16" s="9"/>
      <c r="GJ16" s="9"/>
      <c r="GK16" s="10"/>
      <c r="GL16" s="8"/>
      <c r="GM16" s="9"/>
      <c r="GN16" s="9"/>
      <c r="GO16" s="9"/>
      <c r="GP16" s="9"/>
      <c r="GQ16" s="9"/>
      <c r="GR16" s="9"/>
      <c r="GS16" s="9"/>
      <c r="GT16" s="9"/>
      <c r="GU16" s="10"/>
      <c r="GV16" s="8"/>
      <c r="GW16" s="9"/>
      <c r="GX16" s="9"/>
      <c r="GY16" s="9"/>
      <c r="GZ16" s="9"/>
      <c r="HA16" s="9"/>
      <c r="HB16" s="9"/>
      <c r="HC16" s="9"/>
      <c r="HD16" s="9"/>
      <c r="HE16" s="10"/>
      <c r="HF16" s="8" t="s">
        <v>793</v>
      </c>
      <c r="HG16" s="9">
        <v>1</v>
      </c>
      <c r="HH16" s="9" t="s">
        <v>627</v>
      </c>
      <c r="HI16" s="9" t="s">
        <v>627</v>
      </c>
      <c r="HJ16" s="9" t="s">
        <v>628</v>
      </c>
      <c r="HK16" s="9" t="s">
        <v>639</v>
      </c>
      <c r="HL16" s="9" t="s">
        <v>629</v>
      </c>
      <c r="HM16" s="9" t="s">
        <v>635</v>
      </c>
      <c r="HN16" s="9" t="s">
        <v>640</v>
      </c>
      <c r="HO16" s="10" t="s">
        <v>794</v>
      </c>
      <c r="HP16" s="8"/>
      <c r="HQ16" s="9"/>
      <c r="HR16" s="9"/>
      <c r="HS16" s="9"/>
      <c r="HT16" s="9"/>
      <c r="HU16" s="9"/>
      <c r="HV16" s="9"/>
      <c r="HW16" s="9"/>
      <c r="HX16" s="9"/>
      <c r="HY16" s="10"/>
      <c r="HZ16" s="8"/>
      <c r="IA16" s="9"/>
      <c r="IB16" s="9"/>
      <c r="IC16" s="9"/>
      <c r="ID16" s="9"/>
      <c r="IE16" s="9"/>
      <c r="IF16" s="9"/>
      <c r="IG16" s="9"/>
      <c r="IH16" s="9"/>
      <c r="II16" s="10"/>
      <c r="IJ16" s="8" t="s">
        <v>795</v>
      </c>
      <c r="IK16" s="9">
        <v>1</v>
      </c>
      <c r="IL16" s="9" t="s">
        <v>627</v>
      </c>
      <c r="IM16" s="9" t="s">
        <v>638</v>
      </c>
      <c r="IN16" s="9" t="s">
        <v>628</v>
      </c>
      <c r="IO16" s="9" t="s">
        <v>639</v>
      </c>
      <c r="IP16" s="9" t="s">
        <v>629</v>
      </c>
      <c r="IQ16" s="9" t="s">
        <v>635</v>
      </c>
      <c r="IR16" s="9" t="s">
        <v>640</v>
      </c>
      <c r="IS16" s="10" t="s">
        <v>796</v>
      </c>
      <c r="IT16" s="8"/>
      <c r="IU16" s="9"/>
      <c r="IV16" s="9"/>
      <c r="IW16" s="9"/>
      <c r="IX16" s="9"/>
      <c r="IY16" s="9"/>
      <c r="IZ16" s="9"/>
      <c r="JA16" s="9"/>
      <c r="JB16" s="9"/>
      <c r="JC16" s="10"/>
      <c r="JD16" s="8"/>
      <c r="JE16" s="9"/>
      <c r="JF16" s="9"/>
      <c r="JG16" s="9"/>
      <c r="JH16" s="9"/>
      <c r="JI16" s="9"/>
      <c r="JJ16" s="9"/>
      <c r="JK16" s="9"/>
      <c r="JL16" s="9"/>
      <c r="JM16" s="10"/>
      <c r="JN16" s="8"/>
      <c r="JO16" s="9"/>
      <c r="JP16" s="9"/>
      <c r="JQ16" s="9"/>
      <c r="JR16" s="9"/>
      <c r="JS16" s="9"/>
      <c r="JT16" s="9"/>
      <c r="JU16" s="9"/>
      <c r="JV16" s="9"/>
      <c r="JW16" s="10"/>
      <c r="JX16" s="8"/>
      <c r="JY16" s="9"/>
      <c r="JZ16" s="9"/>
      <c r="KA16" s="9"/>
      <c r="KB16" s="9"/>
      <c r="KC16" s="9"/>
      <c r="KD16" s="9"/>
      <c r="KE16" s="9"/>
      <c r="KF16" s="9"/>
      <c r="KG16" s="10"/>
      <c r="KH16" s="8"/>
      <c r="KI16" s="9"/>
      <c r="KJ16" s="9"/>
      <c r="KK16" s="9"/>
      <c r="KL16" s="9"/>
      <c r="KM16" s="9"/>
      <c r="KN16" s="9"/>
      <c r="KO16" s="9"/>
      <c r="KP16" s="9"/>
      <c r="KQ16" s="10"/>
      <c r="KR16" s="8"/>
      <c r="KS16" s="9"/>
      <c r="KT16" s="9"/>
      <c r="KU16" s="9"/>
      <c r="KV16" s="9"/>
      <c r="KW16" s="9"/>
      <c r="KX16" s="9"/>
      <c r="KY16" s="9"/>
      <c r="KZ16" s="9"/>
      <c r="LA16" s="10"/>
      <c r="LB16" s="8"/>
      <c r="LC16" s="9"/>
      <c r="LD16" s="9"/>
      <c r="LE16" s="9"/>
      <c r="LF16" s="9"/>
      <c r="LG16" s="9"/>
      <c r="LH16" s="9"/>
      <c r="LI16" s="9"/>
      <c r="LJ16" s="9"/>
      <c r="LK16" s="10"/>
      <c r="LL16" s="8"/>
      <c r="LM16" s="9"/>
      <c r="LN16" s="9"/>
      <c r="LO16" s="9"/>
      <c r="LP16" s="9"/>
      <c r="LQ16" s="9"/>
      <c r="LR16" s="9"/>
      <c r="LS16" s="9"/>
      <c r="LT16" s="9"/>
      <c r="LU16" s="10"/>
      <c r="LV16" s="8" t="s">
        <v>797</v>
      </c>
      <c r="LW16" s="9">
        <v>1</v>
      </c>
      <c r="LX16" s="9" t="s">
        <v>627</v>
      </c>
      <c r="LY16" s="9" t="s">
        <v>627</v>
      </c>
      <c r="LZ16" s="9" t="s">
        <v>628</v>
      </c>
      <c r="MA16" s="9" t="s">
        <v>628</v>
      </c>
      <c r="MB16" s="9" t="s">
        <v>629</v>
      </c>
      <c r="MC16" s="9" t="s">
        <v>629</v>
      </c>
      <c r="MD16" s="9" t="s">
        <v>631</v>
      </c>
      <c r="ME16" s="10" t="s">
        <v>798</v>
      </c>
      <c r="MF16" s="8"/>
      <c r="MG16" s="9"/>
      <c r="MH16" s="9"/>
      <c r="MI16" s="9"/>
      <c r="MJ16" s="9"/>
      <c r="MK16" s="9"/>
      <c r="ML16" s="9"/>
      <c r="MM16" s="9"/>
      <c r="MN16" s="9"/>
      <c r="MO16" s="10"/>
      <c r="MP16" s="8"/>
      <c r="MQ16" s="9"/>
      <c r="MR16" s="9"/>
      <c r="MS16" s="9"/>
      <c r="MT16" s="9"/>
      <c r="MU16" s="9"/>
      <c r="MV16" s="9"/>
      <c r="MW16" s="9"/>
      <c r="MX16" s="9"/>
      <c r="MY16" s="10"/>
      <c r="MZ16" s="8"/>
      <c r="NA16" s="9"/>
      <c r="NB16" s="9"/>
      <c r="NC16" s="9"/>
      <c r="ND16" s="9"/>
      <c r="NE16" s="9"/>
      <c r="NF16" s="9"/>
      <c r="NG16" s="9"/>
      <c r="NH16" s="9"/>
      <c r="NI16" s="10"/>
      <c r="NJ16" s="8"/>
      <c r="NK16" s="9"/>
      <c r="NL16" s="9"/>
      <c r="NM16" s="9"/>
      <c r="NN16" s="9"/>
      <c r="NO16" s="9"/>
      <c r="NP16" s="9"/>
      <c r="NQ16" s="9"/>
      <c r="NR16" s="9"/>
      <c r="NS16" s="10"/>
      <c r="NT16" s="8"/>
      <c r="NU16" s="9"/>
      <c r="NV16" s="9"/>
      <c r="NW16" s="9"/>
      <c r="NX16" s="9"/>
      <c r="NY16" s="9"/>
      <c r="NZ16" s="9"/>
      <c r="OA16" s="9"/>
      <c r="OB16" s="9"/>
      <c r="OC16" s="10"/>
      <c r="OD16" s="8"/>
      <c r="OE16" s="9"/>
      <c r="OF16" s="9"/>
      <c r="OG16" s="9"/>
      <c r="OH16" s="9"/>
      <c r="OI16" s="9"/>
      <c r="OJ16" s="9"/>
      <c r="OK16" s="9"/>
      <c r="OL16" s="9"/>
      <c r="OM16" s="10"/>
      <c r="ON16" s="8"/>
      <c r="OO16" s="9"/>
      <c r="OP16" s="9"/>
      <c r="OQ16" s="9"/>
      <c r="OR16" s="9"/>
      <c r="OS16" s="9"/>
      <c r="OT16" s="9"/>
      <c r="OU16" s="9"/>
      <c r="OV16" s="9"/>
      <c r="OW16" s="10"/>
      <c r="OX16" s="8"/>
      <c r="OY16" s="9"/>
      <c r="OZ16" s="9"/>
      <c r="PA16" s="9"/>
      <c r="PB16" s="9"/>
      <c r="PC16" s="9"/>
      <c r="PD16" s="9"/>
      <c r="PE16" s="9"/>
      <c r="PF16" s="9"/>
      <c r="PG16" s="10"/>
      <c r="PH16" s="8"/>
      <c r="PI16" s="9"/>
      <c r="PJ16" s="9"/>
      <c r="PK16" s="9"/>
      <c r="PL16" s="9"/>
      <c r="PM16" s="9"/>
      <c r="PN16" s="9"/>
      <c r="PO16" s="9"/>
      <c r="PP16" s="9"/>
      <c r="PQ16" s="10"/>
      <c r="PR16" s="8"/>
      <c r="PS16" s="9"/>
      <c r="PT16" s="9"/>
      <c r="PU16" s="9"/>
      <c r="PV16" s="9"/>
      <c r="PW16" s="9"/>
      <c r="PX16" s="9"/>
      <c r="PY16" s="9"/>
      <c r="PZ16" s="9"/>
      <c r="QA16" s="10"/>
      <c r="QB16" s="8"/>
      <c r="QC16" s="9"/>
      <c r="QD16" s="9"/>
      <c r="QE16" s="9"/>
      <c r="QF16" s="9"/>
      <c r="QG16" s="9"/>
      <c r="QH16" s="9"/>
      <c r="QI16" s="9"/>
      <c r="QJ16" s="9"/>
      <c r="QK16" s="10"/>
      <c r="QL16" s="8" t="s">
        <v>799</v>
      </c>
      <c r="QM16" s="9">
        <v>1</v>
      </c>
      <c r="QN16" s="9" t="s">
        <v>627</v>
      </c>
      <c r="QO16" s="9" t="s">
        <v>627</v>
      </c>
      <c r="QP16" s="9" t="s">
        <v>628</v>
      </c>
      <c r="QQ16" s="9" t="s">
        <v>628</v>
      </c>
      <c r="QR16" s="9" t="s">
        <v>629</v>
      </c>
      <c r="QS16" s="9" t="s">
        <v>635</v>
      </c>
      <c r="QT16" s="9" t="s">
        <v>631</v>
      </c>
      <c r="QU16" s="10" t="s">
        <v>800</v>
      </c>
      <c r="QV16" s="8"/>
      <c r="QW16" s="9"/>
      <c r="QX16" s="9"/>
      <c r="QY16" s="9"/>
      <c r="QZ16" s="9"/>
      <c r="RA16" s="9"/>
      <c r="RB16" s="9"/>
      <c r="RC16" s="9"/>
      <c r="RD16" s="9"/>
      <c r="RE16" s="10"/>
      <c r="RF16" s="8"/>
      <c r="RG16" s="9"/>
      <c r="RH16" s="9"/>
      <c r="RI16" s="9"/>
      <c r="RJ16" s="9"/>
      <c r="RK16" s="9"/>
      <c r="RL16" s="9"/>
      <c r="RM16" s="9"/>
      <c r="RN16" s="9"/>
      <c r="RO16" s="10"/>
      <c r="RP16" s="8"/>
      <c r="RQ16" s="9"/>
      <c r="RR16" s="9"/>
      <c r="RS16" s="9"/>
      <c r="RT16" s="9"/>
      <c r="RU16" s="9"/>
      <c r="RV16" s="9"/>
      <c r="RW16" s="9"/>
      <c r="RX16" s="9"/>
      <c r="RY16" s="10"/>
      <c r="RZ16" s="8"/>
      <c r="SA16" s="9"/>
      <c r="SB16" s="9"/>
      <c r="SC16" s="9"/>
      <c r="SD16" s="9"/>
      <c r="SE16" s="9"/>
      <c r="SF16" s="9"/>
      <c r="SG16" s="9"/>
      <c r="SH16" s="9"/>
      <c r="SI16" s="10"/>
      <c r="SJ16" s="8"/>
      <c r="SK16" s="9"/>
      <c r="SL16" s="9"/>
      <c r="SM16" s="9"/>
      <c r="SN16" s="9"/>
      <c r="SO16" s="9"/>
      <c r="SP16" s="9"/>
      <c r="SQ16" s="9"/>
      <c r="SR16" s="9"/>
      <c r="SS16" s="10"/>
      <c r="ST16" s="8"/>
      <c r="SU16" s="9"/>
      <c r="SV16" s="9"/>
      <c r="SW16" s="9"/>
      <c r="SX16" s="9"/>
      <c r="SY16" s="9"/>
      <c r="SZ16" s="9"/>
      <c r="TA16" s="9"/>
      <c r="TB16" s="9"/>
      <c r="TC16" s="10"/>
      <c r="TD16" s="2">
        <v>46492004394531</v>
      </c>
      <c r="TE16" s="2">
        <v>-74062797546387</v>
      </c>
      <c r="TF16">
        <v>-1</v>
      </c>
    </row>
    <row r="17" spans="1:526">
      <c r="A17" t="s">
        <v>801</v>
      </c>
      <c r="B17" t="s">
        <v>617</v>
      </c>
      <c r="C17" t="s">
        <v>618</v>
      </c>
      <c r="F17" t="s">
        <v>802</v>
      </c>
      <c r="G17">
        <v>0</v>
      </c>
      <c r="H17" s="1">
        <v>41751.352812500001</v>
      </c>
      <c r="I17" s="1">
        <v>41751.460057870368</v>
      </c>
      <c r="J17">
        <v>1</v>
      </c>
      <c r="K17">
        <v>0</v>
      </c>
      <c r="L17">
        <v>0</v>
      </c>
      <c r="M17">
        <v>0</v>
      </c>
      <c r="N17">
        <v>1</v>
      </c>
      <c r="O17" t="s">
        <v>648</v>
      </c>
      <c r="P17" t="s">
        <v>620</v>
      </c>
      <c r="Q17" t="s">
        <v>648</v>
      </c>
      <c r="R17" t="s">
        <v>650</v>
      </c>
      <c r="S17" t="s">
        <v>650</v>
      </c>
      <c r="T17" t="s">
        <v>651</v>
      </c>
      <c r="U17" t="s">
        <v>624</v>
      </c>
      <c r="V17" t="s">
        <v>625</v>
      </c>
      <c r="W17">
        <v>25</v>
      </c>
      <c r="X17" s="8"/>
      <c r="Y17" s="9"/>
      <c r="Z17" s="9"/>
      <c r="AA17" s="9"/>
      <c r="AB17" s="9"/>
      <c r="AC17" s="9"/>
      <c r="AD17" s="9"/>
      <c r="AE17" s="9"/>
      <c r="AF17" s="9"/>
      <c r="AG17" s="10"/>
      <c r="AH17" s="8"/>
      <c r="AI17" s="9"/>
      <c r="AJ17" s="9"/>
      <c r="AK17" s="9"/>
      <c r="AL17" s="9"/>
      <c r="AM17" s="9"/>
      <c r="AN17" s="9"/>
      <c r="AO17" s="9"/>
      <c r="AP17" s="9"/>
      <c r="AQ17" s="10"/>
      <c r="AR17" s="8" t="s">
        <v>803</v>
      </c>
      <c r="AS17" s="9">
        <v>1</v>
      </c>
      <c r="AT17" s="9" t="s">
        <v>638</v>
      </c>
      <c r="AU17" s="9" t="s">
        <v>634</v>
      </c>
      <c r="AV17" s="9" t="s">
        <v>628</v>
      </c>
      <c r="AW17" s="9" t="s">
        <v>676</v>
      </c>
      <c r="AX17" s="9" t="s">
        <v>629</v>
      </c>
      <c r="AY17" s="9" t="s">
        <v>630</v>
      </c>
      <c r="AZ17" s="9" t="s">
        <v>640</v>
      </c>
      <c r="BA17" s="10" t="s">
        <v>804</v>
      </c>
      <c r="BB17" s="8"/>
      <c r="BC17" s="9"/>
      <c r="BD17" s="9"/>
      <c r="BE17" s="9"/>
      <c r="BF17" s="9"/>
      <c r="BG17" s="9"/>
      <c r="BH17" s="9"/>
      <c r="BI17" s="9"/>
      <c r="BJ17" s="9"/>
      <c r="BK17" s="10"/>
      <c r="BL17" s="8"/>
      <c r="BM17" s="9"/>
      <c r="BN17" s="9"/>
      <c r="BO17" s="9"/>
      <c r="BP17" s="9"/>
      <c r="BQ17" s="9"/>
      <c r="BR17" s="9"/>
      <c r="BS17" s="9"/>
      <c r="BT17" s="9"/>
      <c r="BU17" s="10"/>
      <c r="BV17" s="8"/>
      <c r="BW17" s="9"/>
      <c r="BX17" s="9"/>
      <c r="BY17" s="9"/>
      <c r="BZ17" s="9"/>
      <c r="CA17" s="9"/>
      <c r="CB17" s="9"/>
      <c r="CC17" s="9"/>
      <c r="CD17" s="9"/>
      <c r="CE17" s="10"/>
      <c r="CF17" s="8"/>
      <c r="CG17" s="9"/>
      <c r="CH17" s="9"/>
      <c r="CI17" s="9"/>
      <c r="CJ17" s="9"/>
      <c r="CK17" s="9"/>
      <c r="CL17" s="9"/>
      <c r="CM17" s="9"/>
      <c r="CN17" s="9"/>
      <c r="CO17" s="10"/>
      <c r="CP17" s="8"/>
      <c r="CQ17" s="9"/>
      <c r="CR17" s="9"/>
      <c r="CS17" s="9"/>
      <c r="CT17" s="9"/>
      <c r="CU17" s="9"/>
      <c r="CV17" s="9"/>
      <c r="CW17" s="9"/>
      <c r="CX17" s="9"/>
      <c r="CY17" s="10"/>
      <c r="CZ17" s="8"/>
      <c r="DA17" s="9"/>
      <c r="DB17" s="9"/>
      <c r="DC17" s="9"/>
      <c r="DD17" s="9"/>
      <c r="DE17" s="9"/>
      <c r="DF17" s="9"/>
      <c r="DG17" s="9"/>
      <c r="DH17" s="9"/>
      <c r="DI17" s="10"/>
      <c r="DJ17" s="8"/>
      <c r="DK17" s="9"/>
      <c r="DL17" s="9"/>
      <c r="DM17" s="9"/>
      <c r="DN17" s="9"/>
      <c r="DO17" s="9"/>
      <c r="DP17" s="9"/>
      <c r="DQ17" s="9"/>
      <c r="DR17" s="9"/>
      <c r="DS17" s="10"/>
      <c r="DT17" s="8"/>
      <c r="DU17" s="9"/>
      <c r="DV17" s="9"/>
      <c r="DW17" s="9"/>
      <c r="DX17" s="9"/>
      <c r="DY17" s="9"/>
      <c r="DZ17" s="9"/>
      <c r="EA17" s="9"/>
      <c r="EB17" s="9"/>
      <c r="EC17" s="10"/>
      <c r="ED17" s="8"/>
      <c r="EE17" s="9"/>
      <c r="EF17" s="9"/>
      <c r="EG17" s="9"/>
      <c r="EH17" s="9"/>
      <c r="EI17" s="9"/>
      <c r="EJ17" s="9"/>
      <c r="EK17" s="9"/>
      <c r="EL17" s="9"/>
      <c r="EM17" s="10"/>
      <c r="EN17" s="8"/>
      <c r="EO17" s="9"/>
      <c r="EP17" s="9"/>
      <c r="EQ17" s="9"/>
      <c r="ER17" s="9"/>
      <c r="ES17" s="9"/>
      <c r="ET17" s="9"/>
      <c r="EU17" s="9"/>
      <c r="EV17" s="9"/>
      <c r="EW17" s="10"/>
      <c r="EX17" s="8"/>
      <c r="EY17" s="9"/>
      <c r="EZ17" s="9"/>
      <c r="FA17" s="9"/>
      <c r="FB17" s="9"/>
      <c r="FC17" s="9"/>
      <c r="FD17" s="9"/>
      <c r="FE17" s="9"/>
      <c r="FF17" s="9"/>
      <c r="FG17" s="10"/>
      <c r="FH17" s="8"/>
      <c r="FI17" s="9"/>
      <c r="FJ17" s="9"/>
      <c r="FK17" s="9"/>
      <c r="FL17" s="9"/>
      <c r="FM17" s="9"/>
      <c r="FN17" s="9"/>
      <c r="FO17" s="9"/>
      <c r="FP17" s="9"/>
      <c r="FQ17" s="10"/>
      <c r="FR17" s="8"/>
      <c r="FS17" s="9"/>
      <c r="FT17" s="9"/>
      <c r="FU17" s="9"/>
      <c r="FV17" s="9"/>
      <c r="FW17" s="9"/>
      <c r="FX17" s="9"/>
      <c r="FY17" s="9"/>
      <c r="FZ17" s="9"/>
      <c r="GA17" s="10"/>
      <c r="GB17" s="8"/>
      <c r="GC17" s="9"/>
      <c r="GD17" s="9"/>
      <c r="GE17" s="9"/>
      <c r="GF17" s="9"/>
      <c r="GG17" s="9"/>
      <c r="GH17" s="9"/>
      <c r="GI17" s="9"/>
      <c r="GJ17" s="9"/>
      <c r="GK17" s="10"/>
      <c r="GL17" s="8" t="s">
        <v>805</v>
      </c>
      <c r="GM17" s="9">
        <v>1</v>
      </c>
      <c r="GN17" s="9" t="s">
        <v>634</v>
      </c>
      <c r="GO17" s="9" t="s">
        <v>634</v>
      </c>
      <c r="GP17" s="9" t="s">
        <v>628</v>
      </c>
      <c r="GQ17" s="9" t="s">
        <v>628</v>
      </c>
      <c r="GR17" s="9" t="s">
        <v>629</v>
      </c>
      <c r="GS17" s="9" t="s">
        <v>635</v>
      </c>
      <c r="GT17" s="9" t="s">
        <v>631</v>
      </c>
      <c r="GU17" s="10" t="s">
        <v>806</v>
      </c>
      <c r="GV17" s="8"/>
      <c r="GW17" s="9"/>
      <c r="GX17" s="9"/>
      <c r="GY17" s="9"/>
      <c r="GZ17" s="9"/>
      <c r="HA17" s="9"/>
      <c r="HB17" s="9"/>
      <c r="HC17" s="9"/>
      <c r="HD17" s="9"/>
      <c r="HE17" s="10"/>
      <c r="HF17" s="8"/>
      <c r="HG17" s="9"/>
      <c r="HH17" s="9"/>
      <c r="HI17" s="9"/>
      <c r="HJ17" s="9"/>
      <c r="HK17" s="9"/>
      <c r="HL17" s="9"/>
      <c r="HM17" s="9"/>
      <c r="HN17" s="9"/>
      <c r="HO17" s="10"/>
      <c r="HP17" s="8" t="s">
        <v>807</v>
      </c>
      <c r="HQ17" s="9">
        <v>1</v>
      </c>
      <c r="HR17" s="9" t="s">
        <v>634</v>
      </c>
      <c r="HS17" s="9" t="s">
        <v>634</v>
      </c>
      <c r="HT17" s="9" t="s">
        <v>628</v>
      </c>
      <c r="HU17" s="9" t="s">
        <v>628</v>
      </c>
      <c r="HV17" s="9" t="s">
        <v>629</v>
      </c>
      <c r="HW17" s="9" t="s">
        <v>629</v>
      </c>
      <c r="HX17" s="9" t="s">
        <v>631</v>
      </c>
      <c r="HY17" s="10" t="s">
        <v>808</v>
      </c>
      <c r="HZ17" s="8"/>
      <c r="IA17" s="9"/>
      <c r="IB17" s="9"/>
      <c r="IC17" s="9"/>
      <c r="ID17" s="9"/>
      <c r="IE17" s="9"/>
      <c r="IF17" s="9"/>
      <c r="IG17" s="9"/>
      <c r="IH17" s="9"/>
      <c r="II17" s="10"/>
      <c r="IJ17" s="8"/>
      <c r="IK17" s="9"/>
      <c r="IL17" s="9"/>
      <c r="IM17" s="9"/>
      <c r="IN17" s="9"/>
      <c r="IO17" s="9"/>
      <c r="IP17" s="9"/>
      <c r="IQ17" s="9"/>
      <c r="IR17" s="9"/>
      <c r="IS17" s="10"/>
      <c r="IT17" s="8"/>
      <c r="IU17" s="9"/>
      <c r="IV17" s="9"/>
      <c r="IW17" s="9"/>
      <c r="IX17" s="9"/>
      <c r="IY17" s="9"/>
      <c r="IZ17" s="9"/>
      <c r="JA17" s="9"/>
      <c r="JB17" s="9"/>
      <c r="JC17" s="10"/>
      <c r="JD17" s="8"/>
      <c r="JE17" s="9"/>
      <c r="JF17" s="9"/>
      <c r="JG17" s="9"/>
      <c r="JH17" s="9"/>
      <c r="JI17" s="9"/>
      <c r="JJ17" s="9"/>
      <c r="JK17" s="9"/>
      <c r="JL17" s="9"/>
      <c r="JM17" s="10"/>
      <c r="JN17" s="8"/>
      <c r="JO17" s="9"/>
      <c r="JP17" s="9"/>
      <c r="JQ17" s="9"/>
      <c r="JR17" s="9"/>
      <c r="JS17" s="9"/>
      <c r="JT17" s="9"/>
      <c r="JU17" s="9"/>
      <c r="JV17" s="9"/>
      <c r="JW17" s="10"/>
      <c r="JX17" s="8"/>
      <c r="JY17" s="9"/>
      <c r="JZ17" s="9"/>
      <c r="KA17" s="9"/>
      <c r="KB17" s="9"/>
      <c r="KC17" s="9"/>
      <c r="KD17" s="9"/>
      <c r="KE17" s="9"/>
      <c r="KF17" s="9"/>
      <c r="KG17" s="10"/>
      <c r="KH17" s="8"/>
      <c r="KI17" s="9"/>
      <c r="KJ17" s="9"/>
      <c r="KK17" s="9"/>
      <c r="KL17" s="9"/>
      <c r="KM17" s="9"/>
      <c r="KN17" s="9"/>
      <c r="KO17" s="9"/>
      <c r="KP17" s="9"/>
      <c r="KQ17" s="10"/>
      <c r="KR17" s="8"/>
      <c r="KS17" s="9"/>
      <c r="KT17" s="9"/>
      <c r="KU17" s="9"/>
      <c r="KV17" s="9"/>
      <c r="KW17" s="9"/>
      <c r="KX17" s="9"/>
      <c r="KY17" s="9"/>
      <c r="KZ17" s="9"/>
      <c r="LA17" s="10"/>
      <c r="LB17" s="8"/>
      <c r="LC17" s="9"/>
      <c r="LD17" s="9"/>
      <c r="LE17" s="9"/>
      <c r="LF17" s="9"/>
      <c r="LG17" s="9"/>
      <c r="LH17" s="9"/>
      <c r="LI17" s="9"/>
      <c r="LJ17" s="9"/>
      <c r="LK17" s="10"/>
      <c r="LL17" s="8" t="s">
        <v>809</v>
      </c>
      <c r="LM17" s="9">
        <v>1</v>
      </c>
      <c r="LN17" s="9" t="s">
        <v>638</v>
      </c>
      <c r="LO17" s="9" t="s">
        <v>627</v>
      </c>
      <c r="LP17" s="9" t="s">
        <v>628</v>
      </c>
      <c r="LQ17" s="9" t="s">
        <v>628</v>
      </c>
      <c r="LR17" s="9" t="s">
        <v>629</v>
      </c>
      <c r="LS17" s="9" t="s">
        <v>629</v>
      </c>
      <c r="LT17" s="9" t="s">
        <v>631</v>
      </c>
      <c r="LU17" s="10" t="s">
        <v>810</v>
      </c>
      <c r="LV17" s="8"/>
      <c r="LW17" s="9"/>
      <c r="LX17" s="9"/>
      <c r="LY17" s="9"/>
      <c r="LZ17" s="9"/>
      <c r="MA17" s="9"/>
      <c r="MB17" s="9"/>
      <c r="MC17" s="9"/>
      <c r="MD17" s="9"/>
      <c r="ME17" s="10"/>
      <c r="MF17" s="8"/>
      <c r="MG17" s="9"/>
      <c r="MH17" s="9"/>
      <c r="MI17" s="9"/>
      <c r="MJ17" s="9"/>
      <c r="MK17" s="9"/>
      <c r="ML17" s="9"/>
      <c r="MM17" s="9"/>
      <c r="MN17" s="9"/>
      <c r="MO17" s="10"/>
      <c r="MP17" s="8"/>
      <c r="MQ17" s="9"/>
      <c r="MR17" s="9"/>
      <c r="MS17" s="9"/>
      <c r="MT17" s="9"/>
      <c r="MU17" s="9"/>
      <c r="MV17" s="9"/>
      <c r="MW17" s="9"/>
      <c r="MX17" s="9"/>
      <c r="MY17" s="10"/>
      <c r="MZ17" s="8"/>
      <c r="NA17" s="9"/>
      <c r="NB17" s="9"/>
      <c r="NC17" s="9"/>
      <c r="ND17" s="9"/>
      <c r="NE17" s="9"/>
      <c r="NF17" s="9"/>
      <c r="NG17" s="9"/>
      <c r="NH17" s="9"/>
      <c r="NI17" s="10"/>
      <c r="NJ17" s="8"/>
      <c r="NK17" s="9"/>
      <c r="NL17" s="9"/>
      <c r="NM17" s="9"/>
      <c r="NN17" s="9"/>
      <c r="NO17" s="9"/>
      <c r="NP17" s="9"/>
      <c r="NQ17" s="9"/>
      <c r="NR17" s="9"/>
      <c r="NS17" s="10"/>
      <c r="NT17" s="8"/>
      <c r="NU17" s="9"/>
      <c r="NV17" s="9"/>
      <c r="NW17" s="9"/>
      <c r="NX17" s="9"/>
      <c r="NY17" s="9"/>
      <c r="NZ17" s="9"/>
      <c r="OA17" s="9"/>
      <c r="OB17" s="9"/>
      <c r="OC17" s="10"/>
      <c r="OD17" s="8"/>
      <c r="OE17" s="9"/>
      <c r="OF17" s="9"/>
      <c r="OG17" s="9"/>
      <c r="OH17" s="9"/>
      <c r="OI17" s="9"/>
      <c r="OJ17" s="9"/>
      <c r="OK17" s="9"/>
      <c r="OL17" s="9"/>
      <c r="OM17" s="10"/>
      <c r="ON17" s="8"/>
      <c r="OO17" s="9"/>
      <c r="OP17" s="9"/>
      <c r="OQ17" s="9"/>
      <c r="OR17" s="9"/>
      <c r="OS17" s="9"/>
      <c r="OT17" s="9"/>
      <c r="OU17" s="9"/>
      <c r="OV17" s="9"/>
      <c r="OW17" s="10"/>
      <c r="OX17" s="8"/>
      <c r="OY17" s="9"/>
      <c r="OZ17" s="9"/>
      <c r="PA17" s="9"/>
      <c r="PB17" s="9"/>
      <c r="PC17" s="9"/>
      <c r="PD17" s="9"/>
      <c r="PE17" s="9"/>
      <c r="PF17" s="9"/>
      <c r="PG17" s="10"/>
      <c r="PH17" s="8"/>
      <c r="PI17" s="9"/>
      <c r="PJ17" s="9"/>
      <c r="PK17" s="9"/>
      <c r="PL17" s="9"/>
      <c r="PM17" s="9"/>
      <c r="PN17" s="9"/>
      <c r="PO17" s="9"/>
      <c r="PP17" s="9"/>
      <c r="PQ17" s="10"/>
      <c r="PR17" s="8" t="s">
        <v>811</v>
      </c>
      <c r="PS17" s="9">
        <v>1</v>
      </c>
      <c r="PT17" s="9" t="s">
        <v>627</v>
      </c>
      <c r="PU17" s="9" t="s">
        <v>634</v>
      </c>
      <c r="PV17" s="9" t="s">
        <v>628</v>
      </c>
      <c r="PW17" s="9" t="s">
        <v>628</v>
      </c>
      <c r="PX17" s="9" t="s">
        <v>629</v>
      </c>
      <c r="PY17" s="9" t="s">
        <v>629</v>
      </c>
      <c r="PZ17" s="9" t="s">
        <v>631</v>
      </c>
      <c r="QA17" s="10" t="s">
        <v>812</v>
      </c>
      <c r="QB17" s="8"/>
      <c r="QC17" s="9"/>
      <c r="QD17" s="9"/>
      <c r="QE17" s="9"/>
      <c r="QF17" s="9"/>
      <c r="QG17" s="9"/>
      <c r="QH17" s="9"/>
      <c r="QI17" s="9"/>
      <c r="QJ17" s="9"/>
      <c r="QK17" s="10"/>
      <c r="QL17" s="8"/>
      <c r="QM17" s="9"/>
      <c r="QN17" s="9"/>
      <c r="QO17" s="9"/>
      <c r="QP17" s="9"/>
      <c r="QQ17" s="9"/>
      <c r="QR17" s="9"/>
      <c r="QS17" s="9"/>
      <c r="QT17" s="9"/>
      <c r="QU17" s="10"/>
      <c r="QV17" s="8"/>
      <c r="QW17" s="9"/>
      <c r="QX17" s="9"/>
      <c r="QY17" s="9"/>
      <c r="QZ17" s="9"/>
      <c r="RA17" s="9"/>
      <c r="RB17" s="9"/>
      <c r="RC17" s="9"/>
      <c r="RD17" s="9"/>
      <c r="RE17" s="10"/>
      <c r="RF17" s="8"/>
      <c r="RG17" s="9"/>
      <c r="RH17" s="9"/>
      <c r="RI17" s="9"/>
      <c r="RJ17" s="9"/>
      <c r="RK17" s="9"/>
      <c r="RL17" s="9"/>
      <c r="RM17" s="9"/>
      <c r="RN17" s="9"/>
      <c r="RO17" s="10"/>
      <c r="RP17" s="8"/>
      <c r="RQ17" s="9"/>
      <c r="RR17" s="9"/>
      <c r="RS17" s="9"/>
      <c r="RT17" s="9"/>
      <c r="RU17" s="9"/>
      <c r="RV17" s="9"/>
      <c r="RW17" s="9"/>
      <c r="RX17" s="9"/>
      <c r="RY17" s="10"/>
      <c r="RZ17" s="8"/>
      <c r="SA17" s="9"/>
      <c r="SB17" s="9"/>
      <c r="SC17" s="9"/>
      <c r="SD17" s="9"/>
      <c r="SE17" s="9"/>
      <c r="SF17" s="9"/>
      <c r="SG17" s="9"/>
      <c r="SH17" s="9"/>
      <c r="SI17" s="10"/>
      <c r="SJ17" s="8"/>
      <c r="SK17" s="9"/>
      <c r="SL17" s="9"/>
      <c r="SM17" s="9"/>
      <c r="SN17" s="9"/>
      <c r="SO17" s="9"/>
      <c r="SP17" s="9"/>
      <c r="SQ17" s="9"/>
      <c r="SR17" s="9"/>
      <c r="SS17" s="10"/>
      <c r="ST17" s="8"/>
      <c r="SU17" s="9"/>
      <c r="SV17" s="9"/>
      <c r="SW17" s="9"/>
      <c r="SX17" s="9"/>
      <c r="SY17" s="9"/>
      <c r="SZ17" s="9"/>
      <c r="TA17" s="9"/>
      <c r="TB17" s="9"/>
      <c r="TC17" s="10"/>
      <c r="TD17" s="2">
        <v>4578190612793</v>
      </c>
      <c r="TE17" s="2">
        <v>9097900390625</v>
      </c>
      <c r="TF17">
        <v>-1</v>
      </c>
    </row>
    <row r="18" spans="1:526">
      <c r="A18" t="s">
        <v>813</v>
      </c>
      <c r="B18" t="s">
        <v>617</v>
      </c>
      <c r="C18" t="s">
        <v>618</v>
      </c>
      <c r="F18" t="s">
        <v>814</v>
      </c>
      <c r="G18">
        <v>0</v>
      </c>
      <c r="H18" s="1">
        <v>41751.455300925925</v>
      </c>
      <c r="I18" s="1">
        <v>41751.469247685185</v>
      </c>
      <c r="J18">
        <v>1</v>
      </c>
      <c r="K18">
        <v>0</v>
      </c>
      <c r="L18">
        <v>0</v>
      </c>
      <c r="M18">
        <v>0</v>
      </c>
      <c r="N18">
        <v>1</v>
      </c>
      <c r="O18" t="s">
        <v>648</v>
      </c>
      <c r="P18" t="s">
        <v>648</v>
      </c>
      <c r="Q18" t="s">
        <v>648</v>
      </c>
      <c r="R18" t="s">
        <v>622</v>
      </c>
      <c r="S18" t="s">
        <v>650</v>
      </c>
      <c r="T18" t="s">
        <v>815</v>
      </c>
      <c r="U18" t="s">
        <v>710</v>
      </c>
      <c r="V18" t="s">
        <v>625</v>
      </c>
      <c r="W18">
        <v>25</v>
      </c>
      <c r="X18" s="8"/>
      <c r="Y18" s="9"/>
      <c r="Z18" s="9"/>
      <c r="AA18" s="9"/>
      <c r="AB18" s="9"/>
      <c r="AC18" s="9"/>
      <c r="AD18" s="9"/>
      <c r="AE18" s="9"/>
      <c r="AF18" s="9"/>
      <c r="AG18" s="10"/>
      <c r="AH18" s="8"/>
      <c r="AI18" s="9"/>
      <c r="AJ18" s="9"/>
      <c r="AK18" s="9"/>
      <c r="AL18" s="9"/>
      <c r="AM18" s="9"/>
      <c r="AN18" s="9"/>
      <c r="AO18" s="9"/>
      <c r="AP18" s="9"/>
      <c r="AQ18" s="10"/>
      <c r="AR18" s="8"/>
      <c r="AS18" s="9"/>
      <c r="AT18" s="9"/>
      <c r="AU18" s="9"/>
      <c r="AV18" s="9"/>
      <c r="AW18" s="9"/>
      <c r="AX18" s="9"/>
      <c r="AY18" s="9"/>
      <c r="AZ18" s="9"/>
      <c r="BA18" s="10"/>
      <c r="BB18" s="8"/>
      <c r="BC18" s="9"/>
      <c r="BD18" s="9"/>
      <c r="BE18" s="9"/>
      <c r="BF18" s="9"/>
      <c r="BG18" s="9"/>
      <c r="BH18" s="9"/>
      <c r="BI18" s="9"/>
      <c r="BJ18" s="9"/>
      <c r="BK18" s="10"/>
      <c r="BL18" s="8"/>
      <c r="BM18" s="9"/>
      <c r="BN18" s="9"/>
      <c r="BO18" s="9"/>
      <c r="BP18" s="9"/>
      <c r="BQ18" s="9"/>
      <c r="BR18" s="9"/>
      <c r="BS18" s="9"/>
      <c r="BT18" s="9"/>
      <c r="BU18" s="10"/>
      <c r="BV18" s="8"/>
      <c r="BW18" s="9"/>
      <c r="BX18" s="9"/>
      <c r="BY18" s="9"/>
      <c r="BZ18" s="9"/>
      <c r="CA18" s="9"/>
      <c r="CB18" s="9"/>
      <c r="CC18" s="9"/>
      <c r="CD18" s="9"/>
      <c r="CE18" s="10"/>
      <c r="CF18" s="8"/>
      <c r="CG18" s="9"/>
      <c r="CH18" s="9"/>
      <c r="CI18" s="9"/>
      <c r="CJ18" s="9"/>
      <c r="CK18" s="9"/>
      <c r="CL18" s="9"/>
      <c r="CM18" s="9"/>
      <c r="CN18" s="9"/>
      <c r="CO18" s="10"/>
      <c r="CP18" s="8"/>
      <c r="CQ18" s="9"/>
      <c r="CR18" s="9"/>
      <c r="CS18" s="9"/>
      <c r="CT18" s="9"/>
      <c r="CU18" s="9"/>
      <c r="CV18" s="9"/>
      <c r="CW18" s="9"/>
      <c r="CX18" s="9"/>
      <c r="CY18" s="10"/>
      <c r="CZ18" s="8"/>
      <c r="DA18" s="9"/>
      <c r="DB18" s="9"/>
      <c r="DC18" s="9"/>
      <c r="DD18" s="9"/>
      <c r="DE18" s="9"/>
      <c r="DF18" s="9"/>
      <c r="DG18" s="9"/>
      <c r="DH18" s="9"/>
      <c r="DI18" s="10"/>
      <c r="DJ18" s="8" t="s">
        <v>816</v>
      </c>
      <c r="DK18" s="9">
        <v>1</v>
      </c>
      <c r="DL18" s="9" t="s">
        <v>634</v>
      </c>
      <c r="DM18" s="9" t="s">
        <v>627</v>
      </c>
      <c r="DN18" s="9" t="s">
        <v>628</v>
      </c>
      <c r="DO18" s="9" t="s">
        <v>676</v>
      </c>
      <c r="DP18" s="9" t="s">
        <v>629</v>
      </c>
      <c r="DQ18" s="9" t="s">
        <v>635</v>
      </c>
      <c r="DR18" s="9" t="s">
        <v>640</v>
      </c>
      <c r="DS18" s="10" t="s">
        <v>817</v>
      </c>
      <c r="DT18" s="8"/>
      <c r="DU18" s="9"/>
      <c r="DV18" s="9"/>
      <c r="DW18" s="9"/>
      <c r="DX18" s="9"/>
      <c r="DY18" s="9"/>
      <c r="DZ18" s="9"/>
      <c r="EA18" s="9"/>
      <c r="EB18" s="9"/>
      <c r="EC18" s="10"/>
      <c r="ED18" s="8"/>
      <c r="EE18" s="9"/>
      <c r="EF18" s="9"/>
      <c r="EG18" s="9"/>
      <c r="EH18" s="9"/>
      <c r="EI18" s="9"/>
      <c r="EJ18" s="9"/>
      <c r="EK18" s="9"/>
      <c r="EL18" s="9"/>
      <c r="EM18" s="10"/>
      <c r="EN18" s="8"/>
      <c r="EO18" s="9"/>
      <c r="EP18" s="9"/>
      <c r="EQ18" s="9"/>
      <c r="ER18" s="9"/>
      <c r="ES18" s="9"/>
      <c r="ET18" s="9"/>
      <c r="EU18" s="9"/>
      <c r="EV18" s="9"/>
      <c r="EW18" s="10"/>
      <c r="EX18" s="8" t="s">
        <v>818</v>
      </c>
      <c r="EY18" s="9">
        <v>1</v>
      </c>
      <c r="EZ18" s="9" t="s">
        <v>638</v>
      </c>
      <c r="FA18" s="9" t="s">
        <v>638</v>
      </c>
      <c r="FB18" s="9" t="s">
        <v>676</v>
      </c>
      <c r="FC18" s="9" t="s">
        <v>676</v>
      </c>
      <c r="FD18" s="9" t="s">
        <v>629</v>
      </c>
      <c r="FE18" s="9" t="s">
        <v>629</v>
      </c>
      <c r="FF18" s="9" t="s">
        <v>631</v>
      </c>
      <c r="FG18" s="10" t="s">
        <v>819</v>
      </c>
      <c r="FH18" s="8"/>
      <c r="FI18" s="9"/>
      <c r="FJ18" s="9"/>
      <c r="FK18" s="9"/>
      <c r="FL18" s="9"/>
      <c r="FM18" s="9"/>
      <c r="FN18" s="9"/>
      <c r="FO18" s="9"/>
      <c r="FP18" s="9"/>
      <c r="FQ18" s="10"/>
      <c r="FR18" s="8"/>
      <c r="FS18" s="9"/>
      <c r="FT18" s="9"/>
      <c r="FU18" s="9"/>
      <c r="FV18" s="9"/>
      <c r="FW18" s="9"/>
      <c r="FX18" s="9"/>
      <c r="FY18" s="9"/>
      <c r="FZ18" s="9"/>
      <c r="GA18" s="10"/>
      <c r="GB18" s="8"/>
      <c r="GC18" s="9"/>
      <c r="GD18" s="9"/>
      <c r="GE18" s="9"/>
      <c r="GF18" s="9"/>
      <c r="GG18" s="9"/>
      <c r="GH18" s="9"/>
      <c r="GI18" s="9"/>
      <c r="GJ18" s="9"/>
      <c r="GK18" s="10"/>
      <c r="GL18" s="8"/>
      <c r="GM18" s="9"/>
      <c r="GN18" s="9"/>
      <c r="GO18" s="9"/>
      <c r="GP18" s="9"/>
      <c r="GQ18" s="9"/>
      <c r="GR18" s="9"/>
      <c r="GS18" s="9"/>
      <c r="GT18" s="9"/>
      <c r="GU18" s="10"/>
      <c r="GV18" s="8"/>
      <c r="GW18" s="9"/>
      <c r="GX18" s="9"/>
      <c r="GY18" s="9"/>
      <c r="GZ18" s="9"/>
      <c r="HA18" s="9"/>
      <c r="HB18" s="9"/>
      <c r="HC18" s="9"/>
      <c r="HD18" s="9"/>
      <c r="HE18" s="10"/>
      <c r="HF18" s="8"/>
      <c r="HG18" s="9"/>
      <c r="HH18" s="9"/>
      <c r="HI18" s="9"/>
      <c r="HJ18" s="9"/>
      <c r="HK18" s="9"/>
      <c r="HL18" s="9"/>
      <c r="HM18" s="9"/>
      <c r="HN18" s="9"/>
      <c r="HO18" s="10"/>
      <c r="HP18" s="8"/>
      <c r="HQ18" s="9"/>
      <c r="HR18" s="9"/>
      <c r="HS18" s="9"/>
      <c r="HT18" s="9"/>
      <c r="HU18" s="9"/>
      <c r="HV18" s="9"/>
      <c r="HW18" s="9"/>
      <c r="HX18" s="9"/>
      <c r="HY18" s="10"/>
      <c r="HZ18" s="8" t="s">
        <v>820</v>
      </c>
      <c r="IA18" s="9">
        <v>1</v>
      </c>
      <c r="IB18" s="9" t="s">
        <v>627</v>
      </c>
      <c r="IC18" s="9" t="s">
        <v>634</v>
      </c>
      <c r="ID18" s="9" t="s">
        <v>628</v>
      </c>
      <c r="IE18" s="9" t="s">
        <v>639</v>
      </c>
      <c r="IF18" s="9" t="s">
        <v>629</v>
      </c>
      <c r="IG18" s="9" t="s">
        <v>635</v>
      </c>
      <c r="IH18" s="9" t="s">
        <v>640</v>
      </c>
      <c r="II18" s="10" t="s">
        <v>821</v>
      </c>
      <c r="IJ18" s="8"/>
      <c r="IK18" s="9"/>
      <c r="IL18" s="9"/>
      <c r="IM18" s="9"/>
      <c r="IN18" s="9"/>
      <c r="IO18" s="9"/>
      <c r="IP18" s="9"/>
      <c r="IQ18" s="9"/>
      <c r="IR18" s="9"/>
      <c r="IS18" s="10"/>
      <c r="IT18" s="8"/>
      <c r="IU18" s="9"/>
      <c r="IV18" s="9"/>
      <c r="IW18" s="9"/>
      <c r="IX18" s="9"/>
      <c r="IY18" s="9"/>
      <c r="IZ18" s="9"/>
      <c r="JA18" s="9"/>
      <c r="JB18" s="9"/>
      <c r="JC18" s="10"/>
      <c r="JD18" s="8"/>
      <c r="JE18" s="9"/>
      <c r="JF18" s="9"/>
      <c r="JG18" s="9"/>
      <c r="JH18" s="9"/>
      <c r="JI18" s="9"/>
      <c r="JJ18" s="9"/>
      <c r="JK18" s="9"/>
      <c r="JL18" s="9"/>
      <c r="JM18" s="10"/>
      <c r="JN18" s="8"/>
      <c r="JO18" s="9"/>
      <c r="JP18" s="9"/>
      <c r="JQ18" s="9"/>
      <c r="JR18" s="9"/>
      <c r="JS18" s="9"/>
      <c r="JT18" s="9"/>
      <c r="JU18" s="9"/>
      <c r="JV18" s="9"/>
      <c r="JW18" s="10"/>
      <c r="JX18" s="8"/>
      <c r="JY18" s="9"/>
      <c r="JZ18" s="9"/>
      <c r="KA18" s="9"/>
      <c r="KB18" s="9"/>
      <c r="KC18" s="9"/>
      <c r="KD18" s="9"/>
      <c r="KE18" s="9"/>
      <c r="KF18" s="9"/>
      <c r="KG18" s="10"/>
      <c r="KH18" s="8"/>
      <c r="KI18" s="9"/>
      <c r="KJ18" s="9"/>
      <c r="KK18" s="9"/>
      <c r="KL18" s="9"/>
      <c r="KM18" s="9"/>
      <c r="KN18" s="9"/>
      <c r="KO18" s="9"/>
      <c r="KP18" s="9"/>
      <c r="KQ18" s="10"/>
      <c r="KR18" s="8"/>
      <c r="KS18" s="9"/>
      <c r="KT18" s="9"/>
      <c r="KU18" s="9"/>
      <c r="KV18" s="9"/>
      <c r="KW18" s="9"/>
      <c r="KX18" s="9"/>
      <c r="KY18" s="9"/>
      <c r="KZ18" s="9"/>
      <c r="LA18" s="10"/>
      <c r="LB18" s="8"/>
      <c r="LC18" s="9"/>
      <c r="LD18" s="9"/>
      <c r="LE18" s="9"/>
      <c r="LF18" s="9"/>
      <c r="LG18" s="9"/>
      <c r="LH18" s="9"/>
      <c r="LI18" s="9"/>
      <c r="LJ18" s="9"/>
      <c r="LK18" s="10"/>
      <c r="LL18" s="8"/>
      <c r="LM18" s="9"/>
      <c r="LN18" s="9"/>
      <c r="LO18" s="9"/>
      <c r="LP18" s="9"/>
      <c r="LQ18" s="9"/>
      <c r="LR18" s="9"/>
      <c r="LS18" s="9"/>
      <c r="LT18" s="9"/>
      <c r="LU18" s="10"/>
      <c r="LV18" s="8"/>
      <c r="LW18" s="9"/>
      <c r="LX18" s="9"/>
      <c r="LY18" s="9"/>
      <c r="LZ18" s="9"/>
      <c r="MA18" s="9"/>
      <c r="MB18" s="9"/>
      <c r="MC18" s="9"/>
      <c r="MD18" s="9"/>
      <c r="ME18" s="10"/>
      <c r="MF18" s="8" t="s">
        <v>822</v>
      </c>
      <c r="MG18" s="9">
        <v>1</v>
      </c>
      <c r="MH18" s="9" t="s">
        <v>627</v>
      </c>
      <c r="MI18" s="9" t="s">
        <v>634</v>
      </c>
      <c r="MJ18" s="9" t="s">
        <v>628</v>
      </c>
      <c r="MK18" s="9" t="s">
        <v>639</v>
      </c>
      <c r="ML18" s="9" t="s">
        <v>629</v>
      </c>
      <c r="MM18" s="9" t="s">
        <v>635</v>
      </c>
      <c r="MN18" s="9" t="s">
        <v>640</v>
      </c>
      <c r="MO18" s="10" t="s">
        <v>823</v>
      </c>
      <c r="MP18" s="8"/>
      <c r="MQ18" s="9"/>
      <c r="MR18" s="9"/>
      <c r="MS18" s="9"/>
      <c r="MT18" s="9"/>
      <c r="MU18" s="9"/>
      <c r="MV18" s="9"/>
      <c r="MW18" s="9"/>
      <c r="MX18" s="9"/>
      <c r="MY18" s="10"/>
      <c r="MZ18" s="8"/>
      <c r="NA18" s="9"/>
      <c r="NB18" s="9"/>
      <c r="NC18" s="9"/>
      <c r="ND18" s="9"/>
      <c r="NE18" s="9"/>
      <c r="NF18" s="9"/>
      <c r="NG18" s="9"/>
      <c r="NH18" s="9"/>
      <c r="NI18" s="10"/>
      <c r="NJ18" s="8"/>
      <c r="NK18" s="9"/>
      <c r="NL18" s="9"/>
      <c r="NM18" s="9"/>
      <c r="NN18" s="9"/>
      <c r="NO18" s="9"/>
      <c r="NP18" s="9"/>
      <c r="NQ18" s="9"/>
      <c r="NR18" s="9"/>
      <c r="NS18" s="10"/>
      <c r="NT18" s="8"/>
      <c r="NU18" s="9"/>
      <c r="NV18" s="9"/>
      <c r="NW18" s="9"/>
      <c r="NX18" s="9"/>
      <c r="NY18" s="9"/>
      <c r="NZ18" s="9"/>
      <c r="OA18" s="9"/>
      <c r="OB18" s="9"/>
      <c r="OC18" s="10"/>
      <c r="OD18" s="8"/>
      <c r="OE18" s="9"/>
      <c r="OF18" s="9"/>
      <c r="OG18" s="9"/>
      <c r="OH18" s="9"/>
      <c r="OI18" s="9"/>
      <c r="OJ18" s="9"/>
      <c r="OK18" s="9"/>
      <c r="OL18" s="9"/>
      <c r="OM18" s="10"/>
      <c r="ON18" s="8"/>
      <c r="OO18" s="9"/>
      <c r="OP18" s="9"/>
      <c r="OQ18" s="9"/>
      <c r="OR18" s="9"/>
      <c r="OS18" s="9"/>
      <c r="OT18" s="9"/>
      <c r="OU18" s="9"/>
      <c r="OV18" s="9"/>
      <c r="OW18" s="10"/>
      <c r="OX18" s="8"/>
      <c r="OY18" s="9"/>
      <c r="OZ18" s="9"/>
      <c r="PA18" s="9"/>
      <c r="PB18" s="9"/>
      <c r="PC18" s="9"/>
      <c r="PD18" s="9"/>
      <c r="PE18" s="9"/>
      <c r="PF18" s="9"/>
      <c r="PG18" s="10"/>
      <c r="PH18" s="8"/>
      <c r="PI18" s="9"/>
      <c r="PJ18" s="9"/>
      <c r="PK18" s="9"/>
      <c r="PL18" s="9"/>
      <c r="PM18" s="9"/>
      <c r="PN18" s="9"/>
      <c r="PO18" s="9"/>
      <c r="PP18" s="9"/>
      <c r="PQ18" s="10"/>
      <c r="PR18" s="8"/>
      <c r="PS18" s="9"/>
      <c r="PT18" s="9"/>
      <c r="PU18" s="9"/>
      <c r="PV18" s="9"/>
      <c r="PW18" s="9"/>
      <c r="PX18" s="9"/>
      <c r="PY18" s="9"/>
      <c r="PZ18" s="9"/>
      <c r="QA18" s="10"/>
      <c r="QB18" s="8"/>
      <c r="QC18" s="9"/>
      <c r="QD18" s="9"/>
      <c r="QE18" s="9"/>
      <c r="QF18" s="9"/>
      <c r="QG18" s="9"/>
      <c r="QH18" s="9"/>
      <c r="QI18" s="9"/>
      <c r="QJ18" s="9"/>
      <c r="QK18" s="10"/>
      <c r="QL18" s="8"/>
      <c r="QM18" s="9"/>
      <c r="QN18" s="9"/>
      <c r="QO18" s="9"/>
      <c r="QP18" s="9"/>
      <c r="QQ18" s="9"/>
      <c r="QR18" s="9"/>
      <c r="QS18" s="9"/>
      <c r="QT18" s="9"/>
      <c r="QU18" s="10"/>
      <c r="QV18" s="8"/>
      <c r="QW18" s="9"/>
      <c r="QX18" s="9"/>
      <c r="QY18" s="9"/>
      <c r="QZ18" s="9"/>
      <c r="RA18" s="9"/>
      <c r="RB18" s="9"/>
      <c r="RC18" s="9"/>
      <c r="RD18" s="9"/>
      <c r="RE18" s="10"/>
      <c r="RF18" s="8"/>
      <c r="RG18" s="9"/>
      <c r="RH18" s="9"/>
      <c r="RI18" s="9"/>
      <c r="RJ18" s="9"/>
      <c r="RK18" s="9"/>
      <c r="RL18" s="9"/>
      <c r="RM18" s="9"/>
      <c r="RN18" s="9"/>
      <c r="RO18" s="10"/>
      <c r="RP18" s="8"/>
      <c r="RQ18" s="9"/>
      <c r="RR18" s="9"/>
      <c r="RS18" s="9"/>
      <c r="RT18" s="9"/>
      <c r="RU18" s="9"/>
      <c r="RV18" s="9"/>
      <c r="RW18" s="9"/>
      <c r="RX18" s="9"/>
      <c r="RY18" s="10"/>
      <c r="RZ18" s="8"/>
      <c r="SA18" s="9"/>
      <c r="SB18" s="9"/>
      <c r="SC18" s="9"/>
      <c r="SD18" s="9"/>
      <c r="SE18" s="9"/>
      <c r="SF18" s="9"/>
      <c r="SG18" s="9"/>
      <c r="SH18" s="9"/>
      <c r="SI18" s="10"/>
      <c r="SJ18" s="8"/>
      <c r="SK18" s="9"/>
      <c r="SL18" s="9"/>
      <c r="SM18" s="9"/>
      <c r="SN18" s="9"/>
      <c r="SO18" s="9"/>
      <c r="SP18" s="9"/>
      <c r="SQ18" s="9"/>
      <c r="SR18" s="9"/>
      <c r="SS18" s="10"/>
      <c r="ST18" s="8" t="s">
        <v>824</v>
      </c>
      <c r="SU18" s="9">
        <v>1</v>
      </c>
      <c r="SV18" s="9" t="s">
        <v>634</v>
      </c>
      <c r="SW18" s="9" t="s">
        <v>634</v>
      </c>
      <c r="SX18" s="9" t="s">
        <v>628</v>
      </c>
      <c r="SY18" s="9" t="s">
        <v>639</v>
      </c>
      <c r="SZ18" s="9" t="s">
        <v>629</v>
      </c>
      <c r="TA18" s="9" t="s">
        <v>635</v>
      </c>
      <c r="TB18" s="9" t="s">
        <v>640</v>
      </c>
      <c r="TC18" s="10" t="s">
        <v>825</v>
      </c>
      <c r="TD18" s="2">
        <v>46492004394531</v>
      </c>
      <c r="TE18" s="2">
        <v>-74062797546387</v>
      </c>
      <c r="TF18">
        <v>-1</v>
      </c>
    </row>
    <row r="19" spans="1:526">
      <c r="A19" t="s">
        <v>826</v>
      </c>
      <c r="B19" t="s">
        <v>617</v>
      </c>
      <c r="C19" t="s">
        <v>618</v>
      </c>
      <c r="F19" s="2">
        <v>128239170225</v>
      </c>
      <c r="G19">
        <v>0</v>
      </c>
      <c r="H19" s="1">
        <v>41752.518425925926</v>
      </c>
      <c r="I19" s="1">
        <v>41752.539375</v>
      </c>
      <c r="J19">
        <v>1</v>
      </c>
      <c r="K19">
        <v>0</v>
      </c>
      <c r="L19">
        <v>0</v>
      </c>
      <c r="M19">
        <v>0</v>
      </c>
      <c r="N19">
        <v>1</v>
      </c>
      <c r="O19" t="s">
        <v>648</v>
      </c>
      <c r="P19" t="s">
        <v>649</v>
      </c>
      <c r="Q19" t="s">
        <v>649</v>
      </c>
      <c r="R19" t="s">
        <v>724</v>
      </c>
      <c r="S19" t="s">
        <v>650</v>
      </c>
      <c r="T19" t="s">
        <v>623</v>
      </c>
      <c r="U19" t="s">
        <v>827</v>
      </c>
      <c r="V19" t="s">
        <v>625</v>
      </c>
      <c r="W19">
        <v>29</v>
      </c>
      <c r="X19" s="8"/>
      <c r="Y19" s="9"/>
      <c r="Z19" s="9"/>
      <c r="AA19" s="9"/>
      <c r="AB19" s="9"/>
      <c r="AC19" s="9"/>
      <c r="AD19" s="9"/>
      <c r="AE19" s="9"/>
      <c r="AF19" s="9"/>
      <c r="AG19" s="10"/>
      <c r="AH19" s="8"/>
      <c r="AI19" s="9"/>
      <c r="AJ19" s="9"/>
      <c r="AK19" s="9"/>
      <c r="AL19" s="9"/>
      <c r="AM19" s="9"/>
      <c r="AN19" s="9"/>
      <c r="AO19" s="9"/>
      <c r="AP19" s="9"/>
      <c r="AQ19" s="10"/>
      <c r="AR19" s="8"/>
      <c r="AS19" s="9"/>
      <c r="AT19" s="9"/>
      <c r="AU19" s="9"/>
      <c r="AV19" s="9"/>
      <c r="AW19" s="9"/>
      <c r="AX19" s="9"/>
      <c r="AY19" s="9"/>
      <c r="AZ19" s="9"/>
      <c r="BA19" s="10"/>
      <c r="BB19" s="8"/>
      <c r="BC19" s="9"/>
      <c r="BD19" s="9"/>
      <c r="BE19" s="9"/>
      <c r="BF19" s="9"/>
      <c r="BG19" s="9"/>
      <c r="BH19" s="9"/>
      <c r="BI19" s="9"/>
      <c r="BJ19" s="9"/>
      <c r="BK19" s="10"/>
      <c r="BL19" s="8" t="s">
        <v>828</v>
      </c>
      <c r="BM19" s="9">
        <v>1</v>
      </c>
      <c r="BN19" s="9" t="s">
        <v>638</v>
      </c>
      <c r="BO19" s="9" t="s">
        <v>627</v>
      </c>
      <c r="BP19" s="9" t="s">
        <v>676</v>
      </c>
      <c r="BQ19" s="9" t="s">
        <v>639</v>
      </c>
      <c r="BR19" s="9" t="s">
        <v>630</v>
      </c>
      <c r="BS19" s="9" t="s">
        <v>635</v>
      </c>
      <c r="BT19" s="9" t="s">
        <v>631</v>
      </c>
      <c r="BU19" s="10" t="s">
        <v>829</v>
      </c>
      <c r="BV19" s="8"/>
      <c r="BW19" s="9"/>
      <c r="BX19" s="9"/>
      <c r="BY19" s="9"/>
      <c r="BZ19" s="9"/>
      <c r="CA19" s="9"/>
      <c r="CB19" s="9"/>
      <c r="CC19" s="9"/>
      <c r="CD19" s="9"/>
      <c r="CE19" s="10"/>
      <c r="CF19" s="8"/>
      <c r="CG19" s="9"/>
      <c r="CH19" s="9"/>
      <c r="CI19" s="9"/>
      <c r="CJ19" s="9"/>
      <c r="CK19" s="9"/>
      <c r="CL19" s="9"/>
      <c r="CM19" s="9"/>
      <c r="CN19" s="9"/>
      <c r="CO19" s="10"/>
      <c r="CP19" s="8"/>
      <c r="CQ19" s="9"/>
      <c r="CR19" s="9"/>
      <c r="CS19" s="9"/>
      <c r="CT19" s="9"/>
      <c r="CU19" s="9"/>
      <c r="CV19" s="9"/>
      <c r="CW19" s="9"/>
      <c r="CX19" s="9"/>
      <c r="CY19" s="10"/>
      <c r="CZ19" s="8"/>
      <c r="DA19" s="9"/>
      <c r="DB19" s="9"/>
      <c r="DC19" s="9"/>
      <c r="DD19" s="9"/>
      <c r="DE19" s="9"/>
      <c r="DF19" s="9"/>
      <c r="DG19" s="9"/>
      <c r="DH19" s="9"/>
      <c r="DI19" s="10"/>
      <c r="DJ19" s="8"/>
      <c r="DK19" s="9"/>
      <c r="DL19" s="9"/>
      <c r="DM19" s="9"/>
      <c r="DN19" s="9"/>
      <c r="DO19" s="9"/>
      <c r="DP19" s="9"/>
      <c r="DQ19" s="9"/>
      <c r="DR19" s="9"/>
      <c r="DS19" s="10"/>
      <c r="DT19" s="8"/>
      <c r="DU19" s="9"/>
      <c r="DV19" s="9"/>
      <c r="DW19" s="9"/>
      <c r="DX19" s="9"/>
      <c r="DY19" s="9"/>
      <c r="DZ19" s="9"/>
      <c r="EA19" s="9"/>
      <c r="EB19" s="9"/>
      <c r="EC19" s="10"/>
      <c r="ED19" s="8" t="s">
        <v>830</v>
      </c>
      <c r="EE19" s="9">
        <v>1</v>
      </c>
      <c r="EF19" s="9" t="s">
        <v>638</v>
      </c>
      <c r="EG19" s="9" t="s">
        <v>627</v>
      </c>
      <c r="EH19" s="9" t="s">
        <v>639</v>
      </c>
      <c r="EI19" s="9" t="s">
        <v>639</v>
      </c>
      <c r="EJ19" s="9" t="s">
        <v>629</v>
      </c>
      <c r="EK19" s="9" t="s">
        <v>635</v>
      </c>
      <c r="EL19" s="9" t="s">
        <v>631</v>
      </c>
      <c r="EM19" s="10" t="s">
        <v>831</v>
      </c>
      <c r="EN19" s="8"/>
      <c r="EO19" s="9"/>
      <c r="EP19" s="9"/>
      <c r="EQ19" s="9"/>
      <c r="ER19" s="9"/>
      <c r="ES19" s="9"/>
      <c r="ET19" s="9"/>
      <c r="EU19" s="9"/>
      <c r="EV19" s="9"/>
      <c r="EW19" s="10"/>
      <c r="EX19" s="8"/>
      <c r="EY19" s="9"/>
      <c r="EZ19" s="9"/>
      <c r="FA19" s="9"/>
      <c r="FB19" s="9"/>
      <c r="FC19" s="9"/>
      <c r="FD19" s="9"/>
      <c r="FE19" s="9"/>
      <c r="FF19" s="9"/>
      <c r="FG19" s="10"/>
      <c r="FH19" s="8"/>
      <c r="FI19" s="9"/>
      <c r="FJ19" s="9"/>
      <c r="FK19" s="9"/>
      <c r="FL19" s="9"/>
      <c r="FM19" s="9"/>
      <c r="FN19" s="9"/>
      <c r="FO19" s="9"/>
      <c r="FP19" s="9"/>
      <c r="FQ19" s="10"/>
      <c r="FR19" s="8"/>
      <c r="FS19" s="9"/>
      <c r="FT19" s="9"/>
      <c r="FU19" s="9"/>
      <c r="FV19" s="9"/>
      <c r="FW19" s="9"/>
      <c r="FX19" s="9"/>
      <c r="FY19" s="9"/>
      <c r="FZ19" s="9"/>
      <c r="GA19" s="10"/>
      <c r="GB19" s="8"/>
      <c r="GC19" s="9"/>
      <c r="GD19" s="9"/>
      <c r="GE19" s="9"/>
      <c r="GF19" s="9"/>
      <c r="GG19" s="9"/>
      <c r="GH19" s="9"/>
      <c r="GI19" s="9"/>
      <c r="GJ19" s="9"/>
      <c r="GK19" s="10"/>
      <c r="GL19" s="8"/>
      <c r="GM19" s="9"/>
      <c r="GN19" s="9"/>
      <c r="GO19" s="9"/>
      <c r="GP19" s="9"/>
      <c r="GQ19" s="9"/>
      <c r="GR19" s="9"/>
      <c r="GS19" s="9"/>
      <c r="GT19" s="9"/>
      <c r="GU19" s="10"/>
      <c r="GV19" s="8"/>
      <c r="GW19" s="9"/>
      <c r="GX19" s="9"/>
      <c r="GY19" s="9"/>
      <c r="GZ19" s="9"/>
      <c r="HA19" s="9"/>
      <c r="HB19" s="9"/>
      <c r="HC19" s="9"/>
      <c r="HD19" s="9"/>
      <c r="HE19" s="10"/>
      <c r="HF19" s="8"/>
      <c r="HG19" s="9"/>
      <c r="HH19" s="9"/>
      <c r="HI19" s="9"/>
      <c r="HJ19" s="9"/>
      <c r="HK19" s="9"/>
      <c r="HL19" s="9"/>
      <c r="HM19" s="9"/>
      <c r="HN19" s="9"/>
      <c r="HO19" s="10"/>
      <c r="HP19" s="8"/>
      <c r="HQ19" s="9"/>
      <c r="HR19" s="9"/>
      <c r="HS19" s="9"/>
      <c r="HT19" s="9"/>
      <c r="HU19" s="9"/>
      <c r="HV19" s="9"/>
      <c r="HW19" s="9"/>
      <c r="HX19" s="9"/>
      <c r="HY19" s="10"/>
      <c r="HZ19" s="8"/>
      <c r="IA19" s="9"/>
      <c r="IB19" s="9"/>
      <c r="IC19" s="9"/>
      <c r="ID19" s="9"/>
      <c r="IE19" s="9"/>
      <c r="IF19" s="9"/>
      <c r="IG19" s="9"/>
      <c r="IH19" s="9"/>
      <c r="II19" s="10"/>
      <c r="IJ19" s="8"/>
      <c r="IK19" s="9"/>
      <c r="IL19" s="9"/>
      <c r="IM19" s="9"/>
      <c r="IN19" s="9"/>
      <c r="IO19" s="9"/>
      <c r="IP19" s="9"/>
      <c r="IQ19" s="9"/>
      <c r="IR19" s="9"/>
      <c r="IS19" s="10"/>
      <c r="IT19" s="8" t="s">
        <v>832</v>
      </c>
      <c r="IU19" s="9">
        <v>1</v>
      </c>
      <c r="IV19" s="9" t="s">
        <v>638</v>
      </c>
      <c r="IW19" s="9" t="s">
        <v>627</v>
      </c>
      <c r="IX19" s="9" t="s">
        <v>639</v>
      </c>
      <c r="IY19" s="9" t="s">
        <v>639</v>
      </c>
      <c r="IZ19" s="9" t="s">
        <v>635</v>
      </c>
      <c r="JA19" s="9" t="s">
        <v>635</v>
      </c>
      <c r="JB19" s="9" t="s">
        <v>631</v>
      </c>
      <c r="JC19" s="10" t="s">
        <v>833</v>
      </c>
      <c r="JD19" s="8"/>
      <c r="JE19" s="9"/>
      <c r="JF19" s="9"/>
      <c r="JG19" s="9"/>
      <c r="JH19" s="9"/>
      <c r="JI19" s="9"/>
      <c r="JJ19" s="9"/>
      <c r="JK19" s="9"/>
      <c r="JL19" s="9"/>
      <c r="JM19" s="10"/>
      <c r="JN19" s="8"/>
      <c r="JO19" s="9"/>
      <c r="JP19" s="9"/>
      <c r="JQ19" s="9"/>
      <c r="JR19" s="9"/>
      <c r="JS19" s="9"/>
      <c r="JT19" s="9"/>
      <c r="JU19" s="9"/>
      <c r="JV19" s="9"/>
      <c r="JW19" s="10"/>
      <c r="JX19" s="8"/>
      <c r="JY19" s="9"/>
      <c r="JZ19" s="9"/>
      <c r="KA19" s="9"/>
      <c r="KB19" s="9"/>
      <c r="KC19" s="9"/>
      <c r="KD19" s="9"/>
      <c r="KE19" s="9"/>
      <c r="KF19" s="9"/>
      <c r="KG19" s="10"/>
      <c r="KH19" s="8"/>
      <c r="KI19" s="9"/>
      <c r="KJ19" s="9"/>
      <c r="KK19" s="9"/>
      <c r="KL19" s="9"/>
      <c r="KM19" s="9"/>
      <c r="KN19" s="9"/>
      <c r="KO19" s="9"/>
      <c r="KP19" s="9"/>
      <c r="KQ19" s="10"/>
      <c r="KR19" s="8"/>
      <c r="KS19" s="9"/>
      <c r="KT19" s="9"/>
      <c r="KU19" s="9"/>
      <c r="KV19" s="9"/>
      <c r="KW19" s="9"/>
      <c r="KX19" s="9"/>
      <c r="KY19" s="9"/>
      <c r="KZ19" s="9"/>
      <c r="LA19" s="10"/>
      <c r="LB19" s="8"/>
      <c r="LC19" s="9"/>
      <c r="LD19" s="9"/>
      <c r="LE19" s="9"/>
      <c r="LF19" s="9"/>
      <c r="LG19" s="9"/>
      <c r="LH19" s="9"/>
      <c r="LI19" s="9"/>
      <c r="LJ19" s="9"/>
      <c r="LK19" s="10"/>
      <c r="LL19" s="8" t="s">
        <v>834</v>
      </c>
      <c r="LM19" s="9">
        <v>1</v>
      </c>
      <c r="LN19" s="9" t="s">
        <v>638</v>
      </c>
      <c r="LO19" s="9" t="s">
        <v>627</v>
      </c>
      <c r="LP19" s="9" t="s">
        <v>639</v>
      </c>
      <c r="LQ19" s="9" t="s">
        <v>639</v>
      </c>
      <c r="LR19" s="9" t="s">
        <v>635</v>
      </c>
      <c r="LS19" s="9" t="s">
        <v>635</v>
      </c>
      <c r="LT19" s="9" t="s">
        <v>631</v>
      </c>
      <c r="LU19" s="10" t="s">
        <v>835</v>
      </c>
      <c r="LV19" s="8"/>
      <c r="LW19" s="9"/>
      <c r="LX19" s="9"/>
      <c r="LY19" s="9"/>
      <c r="LZ19" s="9"/>
      <c r="MA19" s="9"/>
      <c r="MB19" s="9"/>
      <c r="MC19" s="9"/>
      <c r="MD19" s="9"/>
      <c r="ME19" s="10"/>
      <c r="MF19" s="8"/>
      <c r="MG19" s="9"/>
      <c r="MH19" s="9"/>
      <c r="MI19" s="9"/>
      <c r="MJ19" s="9"/>
      <c r="MK19" s="9"/>
      <c r="ML19" s="9"/>
      <c r="MM19" s="9"/>
      <c r="MN19" s="9"/>
      <c r="MO19" s="10"/>
      <c r="MP19" s="8"/>
      <c r="MQ19" s="9"/>
      <c r="MR19" s="9"/>
      <c r="MS19" s="9"/>
      <c r="MT19" s="9"/>
      <c r="MU19" s="9"/>
      <c r="MV19" s="9"/>
      <c r="MW19" s="9"/>
      <c r="MX19" s="9"/>
      <c r="MY19" s="10"/>
      <c r="MZ19" s="8"/>
      <c r="NA19" s="9"/>
      <c r="NB19" s="9"/>
      <c r="NC19" s="9"/>
      <c r="ND19" s="9"/>
      <c r="NE19" s="9"/>
      <c r="NF19" s="9"/>
      <c r="NG19" s="9"/>
      <c r="NH19" s="9"/>
      <c r="NI19" s="10"/>
      <c r="NJ19" s="8"/>
      <c r="NK19" s="9"/>
      <c r="NL19" s="9"/>
      <c r="NM19" s="9"/>
      <c r="NN19" s="9"/>
      <c r="NO19" s="9"/>
      <c r="NP19" s="9"/>
      <c r="NQ19" s="9"/>
      <c r="NR19" s="9"/>
      <c r="NS19" s="10"/>
      <c r="NT19" s="8"/>
      <c r="NU19" s="9"/>
      <c r="NV19" s="9"/>
      <c r="NW19" s="9"/>
      <c r="NX19" s="9"/>
      <c r="NY19" s="9"/>
      <c r="NZ19" s="9"/>
      <c r="OA19" s="9"/>
      <c r="OB19" s="9"/>
      <c r="OC19" s="10"/>
      <c r="OD19" s="8"/>
      <c r="OE19" s="9"/>
      <c r="OF19" s="9"/>
      <c r="OG19" s="9"/>
      <c r="OH19" s="9"/>
      <c r="OI19" s="9"/>
      <c r="OJ19" s="9"/>
      <c r="OK19" s="9"/>
      <c r="OL19" s="9"/>
      <c r="OM19" s="10"/>
      <c r="ON19" s="8"/>
      <c r="OO19" s="9"/>
      <c r="OP19" s="9"/>
      <c r="OQ19" s="9"/>
      <c r="OR19" s="9"/>
      <c r="OS19" s="9"/>
      <c r="OT19" s="9"/>
      <c r="OU19" s="9"/>
      <c r="OV19" s="9"/>
      <c r="OW19" s="10"/>
      <c r="OX19" s="8"/>
      <c r="OY19" s="9"/>
      <c r="OZ19" s="9"/>
      <c r="PA19" s="9"/>
      <c r="PB19" s="9"/>
      <c r="PC19" s="9"/>
      <c r="PD19" s="9"/>
      <c r="PE19" s="9"/>
      <c r="PF19" s="9"/>
      <c r="PG19" s="10"/>
      <c r="PH19" s="8"/>
      <c r="PI19" s="9"/>
      <c r="PJ19" s="9"/>
      <c r="PK19" s="9"/>
      <c r="PL19" s="9"/>
      <c r="PM19" s="9"/>
      <c r="PN19" s="9"/>
      <c r="PO19" s="9"/>
      <c r="PP19" s="9"/>
      <c r="PQ19" s="10"/>
      <c r="PR19" s="8"/>
      <c r="PS19" s="9"/>
      <c r="PT19" s="9"/>
      <c r="PU19" s="9"/>
      <c r="PV19" s="9"/>
      <c r="PW19" s="9"/>
      <c r="PX19" s="9"/>
      <c r="PY19" s="9"/>
      <c r="PZ19" s="9"/>
      <c r="QA19" s="10"/>
      <c r="QB19" s="8" t="s">
        <v>836</v>
      </c>
      <c r="QC19" s="9">
        <v>1</v>
      </c>
      <c r="QD19" s="9" t="s">
        <v>638</v>
      </c>
      <c r="QE19" s="9" t="s">
        <v>627</v>
      </c>
      <c r="QF19" s="9" t="s">
        <v>639</v>
      </c>
      <c r="QG19" s="9" t="s">
        <v>676</v>
      </c>
      <c r="QH19" s="9" t="s">
        <v>635</v>
      </c>
      <c r="QI19" s="9" t="s">
        <v>635</v>
      </c>
      <c r="QJ19" s="9" t="s">
        <v>640</v>
      </c>
      <c r="QK19" s="10" t="s">
        <v>837</v>
      </c>
      <c r="QL19" s="8"/>
      <c r="QM19" s="9"/>
      <c r="QN19" s="9"/>
      <c r="QO19" s="9"/>
      <c r="QP19" s="9"/>
      <c r="QQ19" s="9"/>
      <c r="QR19" s="9"/>
      <c r="QS19" s="9"/>
      <c r="QT19" s="9"/>
      <c r="QU19" s="10"/>
      <c r="QV19" s="8"/>
      <c r="QW19" s="9"/>
      <c r="QX19" s="9"/>
      <c r="QY19" s="9"/>
      <c r="QZ19" s="9"/>
      <c r="RA19" s="9"/>
      <c r="RB19" s="9"/>
      <c r="RC19" s="9"/>
      <c r="RD19" s="9"/>
      <c r="RE19" s="10"/>
      <c r="RF19" s="8"/>
      <c r="RG19" s="9"/>
      <c r="RH19" s="9"/>
      <c r="RI19" s="9"/>
      <c r="RJ19" s="9"/>
      <c r="RK19" s="9"/>
      <c r="RL19" s="9"/>
      <c r="RM19" s="9"/>
      <c r="RN19" s="9"/>
      <c r="RO19" s="10"/>
      <c r="RP19" s="8"/>
      <c r="RQ19" s="9"/>
      <c r="RR19" s="9"/>
      <c r="RS19" s="9"/>
      <c r="RT19" s="9"/>
      <c r="RU19" s="9"/>
      <c r="RV19" s="9"/>
      <c r="RW19" s="9"/>
      <c r="RX19" s="9"/>
      <c r="RY19" s="10"/>
      <c r="RZ19" s="8"/>
      <c r="SA19" s="9"/>
      <c r="SB19" s="9"/>
      <c r="SC19" s="9"/>
      <c r="SD19" s="9"/>
      <c r="SE19" s="9"/>
      <c r="SF19" s="9"/>
      <c r="SG19" s="9"/>
      <c r="SH19" s="9"/>
      <c r="SI19" s="10"/>
      <c r="SJ19" s="8"/>
      <c r="SK19" s="9"/>
      <c r="SL19" s="9"/>
      <c r="SM19" s="9"/>
      <c r="SN19" s="9"/>
      <c r="SO19" s="9"/>
      <c r="SP19" s="9"/>
      <c r="SQ19" s="9"/>
      <c r="SR19" s="9"/>
      <c r="SS19" s="10"/>
      <c r="ST19" s="8"/>
      <c r="SU19" s="9"/>
      <c r="SV19" s="9"/>
      <c r="SW19" s="9"/>
      <c r="SX19" s="9"/>
      <c r="SY19" s="9"/>
      <c r="SZ19" s="9"/>
      <c r="TA19" s="9"/>
      <c r="TB19" s="9"/>
      <c r="TC19" s="10"/>
      <c r="TD19" s="2">
        <v>37270706176758</v>
      </c>
      <c r="TE19" s="2">
        <v>-76707496643066</v>
      </c>
      <c r="TF19">
        <v>-1</v>
      </c>
    </row>
    <row r="20" spans="1:526">
      <c r="A20" t="s">
        <v>838</v>
      </c>
      <c r="B20" t="s">
        <v>617</v>
      </c>
      <c r="C20" t="s">
        <v>618</v>
      </c>
      <c r="F20" s="2">
        <v>190158166187</v>
      </c>
      <c r="G20">
        <v>0</v>
      </c>
      <c r="H20" s="1">
        <v>41752.637164351851</v>
      </c>
      <c r="I20" s="1">
        <v>41752.682187500002</v>
      </c>
      <c r="J20">
        <v>1</v>
      </c>
      <c r="K20">
        <v>0</v>
      </c>
      <c r="L20">
        <v>0</v>
      </c>
      <c r="M20">
        <v>0</v>
      </c>
      <c r="N20">
        <v>1</v>
      </c>
      <c r="O20" t="s">
        <v>620</v>
      </c>
      <c r="P20" t="s">
        <v>620</v>
      </c>
      <c r="Q20" t="s">
        <v>620</v>
      </c>
      <c r="R20" t="s">
        <v>724</v>
      </c>
      <c r="S20" t="s">
        <v>622</v>
      </c>
      <c r="T20" t="s">
        <v>651</v>
      </c>
      <c r="U20" t="s">
        <v>710</v>
      </c>
      <c r="V20" t="s">
        <v>625</v>
      </c>
      <c r="W20">
        <v>27</v>
      </c>
      <c r="X20" s="8"/>
      <c r="Y20" s="9"/>
      <c r="Z20" s="9"/>
      <c r="AA20" s="9"/>
      <c r="AB20" s="9"/>
      <c r="AC20" s="9"/>
      <c r="AD20" s="9"/>
      <c r="AE20" s="9"/>
      <c r="AF20" s="9"/>
      <c r="AG20" s="10"/>
      <c r="AH20" s="8"/>
      <c r="AI20" s="9"/>
      <c r="AJ20" s="9"/>
      <c r="AK20" s="9"/>
      <c r="AL20" s="9"/>
      <c r="AM20" s="9"/>
      <c r="AN20" s="9"/>
      <c r="AO20" s="9"/>
      <c r="AP20" s="9"/>
      <c r="AQ20" s="10"/>
      <c r="AR20" s="8"/>
      <c r="AS20" s="9"/>
      <c r="AT20" s="9"/>
      <c r="AU20" s="9"/>
      <c r="AV20" s="9"/>
      <c r="AW20" s="9"/>
      <c r="AX20" s="9"/>
      <c r="AY20" s="9"/>
      <c r="AZ20" s="9"/>
      <c r="BA20" s="10"/>
      <c r="BB20" s="8" t="s">
        <v>839</v>
      </c>
      <c r="BC20" s="9">
        <v>1</v>
      </c>
      <c r="BD20" s="9" t="s">
        <v>627</v>
      </c>
      <c r="BE20" s="9" t="s">
        <v>634</v>
      </c>
      <c r="BF20" s="9" t="s">
        <v>628</v>
      </c>
      <c r="BG20" s="9" t="s">
        <v>639</v>
      </c>
      <c r="BH20" s="9" t="s">
        <v>635</v>
      </c>
      <c r="BI20" s="9" t="s">
        <v>629</v>
      </c>
      <c r="BJ20" s="9" t="s">
        <v>631</v>
      </c>
      <c r="BK20" s="10" t="s">
        <v>840</v>
      </c>
      <c r="BL20" s="8"/>
      <c r="BM20" s="9"/>
      <c r="BN20" s="9"/>
      <c r="BO20" s="9"/>
      <c r="BP20" s="9"/>
      <c r="BQ20" s="9"/>
      <c r="BR20" s="9"/>
      <c r="BS20" s="9"/>
      <c r="BT20" s="9"/>
      <c r="BU20" s="10"/>
      <c r="BV20" s="8"/>
      <c r="BW20" s="9"/>
      <c r="BX20" s="9"/>
      <c r="BY20" s="9"/>
      <c r="BZ20" s="9"/>
      <c r="CA20" s="9"/>
      <c r="CB20" s="9"/>
      <c r="CC20" s="9"/>
      <c r="CD20" s="9"/>
      <c r="CE20" s="10"/>
      <c r="CF20" s="8"/>
      <c r="CG20" s="9"/>
      <c r="CH20" s="9"/>
      <c r="CI20" s="9"/>
      <c r="CJ20" s="9"/>
      <c r="CK20" s="9"/>
      <c r="CL20" s="9"/>
      <c r="CM20" s="9"/>
      <c r="CN20" s="9"/>
      <c r="CO20" s="10"/>
      <c r="CP20" s="8"/>
      <c r="CQ20" s="9"/>
      <c r="CR20" s="9"/>
      <c r="CS20" s="9"/>
      <c r="CT20" s="9"/>
      <c r="CU20" s="9"/>
      <c r="CV20" s="9"/>
      <c r="CW20" s="9"/>
      <c r="CX20" s="9"/>
      <c r="CY20" s="10"/>
      <c r="CZ20" s="8"/>
      <c r="DA20" s="9"/>
      <c r="DB20" s="9"/>
      <c r="DC20" s="9"/>
      <c r="DD20" s="9"/>
      <c r="DE20" s="9"/>
      <c r="DF20" s="9"/>
      <c r="DG20" s="9"/>
      <c r="DH20" s="9"/>
      <c r="DI20" s="10"/>
      <c r="DJ20" s="8"/>
      <c r="DK20" s="9"/>
      <c r="DL20" s="9"/>
      <c r="DM20" s="9"/>
      <c r="DN20" s="9"/>
      <c r="DO20" s="9"/>
      <c r="DP20" s="9"/>
      <c r="DQ20" s="9"/>
      <c r="DR20" s="9"/>
      <c r="DS20" s="10"/>
      <c r="DT20" s="8"/>
      <c r="DU20" s="9"/>
      <c r="DV20" s="9"/>
      <c r="DW20" s="9"/>
      <c r="DX20" s="9"/>
      <c r="DY20" s="9"/>
      <c r="DZ20" s="9"/>
      <c r="EA20" s="9"/>
      <c r="EB20" s="9"/>
      <c r="EC20" s="10"/>
      <c r="ED20" s="8"/>
      <c r="EE20" s="9"/>
      <c r="EF20" s="9"/>
      <c r="EG20" s="9"/>
      <c r="EH20" s="9"/>
      <c r="EI20" s="9"/>
      <c r="EJ20" s="9"/>
      <c r="EK20" s="9"/>
      <c r="EL20" s="9"/>
      <c r="EM20" s="10"/>
      <c r="EN20" s="8"/>
      <c r="EO20" s="9"/>
      <c r="EP20" s="9"/>
      <c r="EQ20" s="9"/>
      <c r="ER20" s="9"/>
      <c r="ES20" s="9"/>
      <c r="ET20" s="9"/>
      <c r="EU20" s="9"/>
      <c r="EV20" s="9"/>
      <c r="EW20" s="10"/>
      <c r="EX20" s="8" t="s">
        <v>841</v>
      </c>
      <c r="EY20" s="9">
        <v>1</v>
      </c>
      <c r="EZ20" s="9" t="s">
        <v>638</v>
      </c>
      <c r="FA20" s="9" t="s">
        <v>627</v>
      </c>
      <c r="FB20" s="9" t="s">
        <v>628</v>
      </c>
      <c r="FC20" s="9" t="s">
        <v>628</v>
      </c>
      <c r="FD20" s="9" t="s">
        <v>630</v>
      </c>
      <c r="FE20" s="9" t="s">
        <v>635</v>
      </c>
      <c r="FF20" s="9" t="s">
        <v>631</v>
      </c>
      <c r="FG20" s="10" t="s">
        <v>842</v>
      </c>
      <c r="FH20" s="8"/>
      <c r="FI20" s="9"/>
      <c r="FJ20" s="9"/>
      <c r="FK20" s="9"/>
      <c r="FL20" s="9"/>
      <c r="FM20" s="9"/>
      <c r="FN20" s="9"/>
      <c r="FO20" s="9"/>
      <c r="FP20" s="9"/>
      <c r="FQ20" s="10"/>
      <c r="FR20" s="8"/>
      <c r="FS20" s="9"/>
      <c r="FT20" s="9"/>
      <c r="FU20" s="9"/>
      <c r="FV20" s="9"/>
      <c r="FW20" s="9"/>
      <c r="FX20" s="9"/>
      <c r="FY20" s="9"/>
      <c r="FZ20" s="9"/>
      <c r="GA20" s="10"/>
      <c r="GB20" s="8"/>
      <c r="GC20" s="9"/>
      <c r="GD20" s="9"/>
      <c r="GE20" s="9"/>
      <c r="GF20" s="9"/>
      <c r="GG20" s="9"/>
      <c r="GH20" s="9"/>
      <c r="GI20" s="9"/>
      <c r="GJ20" s="9"/>
      <c r="GK20" s="10"/>
      <c r="GL20" s="8"/>
      <c r="GM20" s="9"/>
      <c r="GN20" s="9"/>
      <c r="GO20" s="9"/>
      <c r="GP20" s="9"/>
      <c r="GQ20" s="9"/>
      <c r="GR20" s="9"/>
      <c r="GS20" s="9"/>
      <c r="GT20" s="9"/>
      <c r="GU20" s="10"/>
      <c r="GV20" s="8"/>
      <c r="GW20" s="9"/>
      <c r="GX20" s="9"/>
      <c r="GY20" s="9"/>
      <c r="GZ20" s="9"/>
      <c r="HA20" s="9"/>
      <c r="HB20" s="9"/>
      <c r="HC20" s="9"/>
      <c r="HD20" s="9"/>
      <c r="HE20" s="10"/>
      <c r="HF20" s="8"/>
      <c r="HG20" s="9"/>
      <c r="HH20" s="9"/>
      <c r="HI20" s="9"/>
      <c r="HJ20" s="9"/>
      <c r="HK20" s="9"/>
      <c r="HL20" s="9"/>
      <c r="HM20" s="9"/>
      <c r="HN20" s="9"/>
      <c r="HO20" s="10"/>
      <c r="HP20" s="8" t="s">
        <v>843</v>
      </c>
      <c r="HQ20" s="9">
        <v>1</v>
      </c>
      <c r="HR20" s="9" t="s">
        <v>638</v>
      </c>
      <c r="HS20" s="9" t="s">
        <v>634</v>
      </c>
      <c r="HT20" s="9" t="s">
        <v>628</v>
      </c>
      <c r="HU20" s="9" t="s">
        <v>639</v>
      </c>
      <c r="HV20" s="9" t="s">
        <v>635</v>
      </c>
      <c r="HW20" s="9" t="s">
        <v>629</v>
      </c>
      <c r="HX20" s="9" t="s">
        <v>631</v>
      </c>
      <c r="HY20" s="10" t="s">
        <v>844</v>
      </c>
      <c r="HZ20" s="8"/>
      <c r="IA20" s="9"/>
      <c r="IB20" s="9"/>
      <c r="IC20" s="9"/>
      <c r="ID20" s="9"/>
      <c r="IE20" s="9"/>
      <c r="IF20" s="9"/>
      <c r="IG20" s="9"/>
      <c r="IH20" s="9"/>
      <c r="II20" s="10"/>
      <c r="IJ20" s="8"/>
      <c r="IK20" s="9"/>
      <c r="IL20" s="9"/>
      <c r="IM20" s="9"/>
      <c r="IN20" s="9"/>
      <c r="IO20" s="9"/>
      <c r="IP20" s="9"/>
      <c r="IQ20" s="9"/>
      <c r="IR20" s="9"/>
      <c r="IS20" s="10"/>
      <c r="IT20" s="8"/>
      <c r="IU20" s="9"/>
      <c r="IV20" s="9"/>
      <c r="IW20" s="9"/>
      <c r="IX20" s="9"/>
      <c r="IY20" s="9"/>
      <c r="IZ20" s="9"/>
      <c r="JA20" s="9"/>
      <c r="JB20" s="9"/>
      <c r="JC20" s="10"/>
      <c r="JD20" s="8"/>
      <c r="JE20" s="9"/>
      <c r="JF20" s="9"/>
      <c r="JG20" s="9"/>
      <c r="JH20" s="9"/>
      <c r="JI20" s="9"/>
      <c r="JJ20" s="9"/>
      <c r="JK20" s="9"/>
      <c r="JL20" s="9"/>
      <c r="JM20" s="10"/>
      <c r="JN20" s="8"/>
      <c r="JO20" s="9"/>
      <c r="JP20" s="9"/>
      <c r="JQ20" s="9"/>
      <c r="JR20" s="9"/>
      <c r="JS20" s="9"/>
      <c r="JT20" s="9"/>
      <c r="JU20" s="9"/>
      <c r="JV20" s="9"/>
      <c r="JW20" s="10"/>
      <c r="JX20" s="8"/>
      <c r="JY20" s="9"/>
      <c r="JZ20" s="9"/>
      <c r="KA20" s="9"/>
      <c r="KB20" s="9"/>
      <c r="KC20" s="9"/>
      <c r="KD20" s="9"/>
      <c r="KE20" s="9"/>
      <c r="KF20" s="9"/>
      <c r="KG20" s="10"/>
      <c r="KH20" s="8"/>
      <c r="KI20" s="9"/>
      <c r="KJ20" s="9"/>
      <c r="KK20" s="9"/>
      <c r="KL20" s="9"/>
      <c r="KM20" s="9"/>
      <c r="KN20" s="9"/>
      <c r="KO20" s="9"/>
      <c r="KP20" s="9"/>
      <c r="KQ20" s="10"/>
      <c r="KR20" s="8"/>
      <c r="KS20" s="9"/>
      <c r="KT20" s="9"/>
      <c r="KU20" s="9"/>
      <c r="KV20" s="9"/>
      <c r="KW20" s="9"/>
      <c r="KX20" s="9"/>
      <c r="KY20" s="9"/>
      <c r="KZ20" s="9"/>
      <c r="LA20" s="10"/>
      <c r="LB20" s="8"/>
      <c r="LC20" s="9"/>
      <c r="LD20" s="9"/>
      <c r="LE20" s="9"/>
      <c r="LF20" s="9"/>
      <c r="LG20" s="9"/>
      <c r="LH20" s="9"/>
      <c r="LI20" s="9"/>
      <c r="LJ20" s="9"/>
      <c r="LK20" s="10"/>
      <c r="LL20" s="8"/>
      <c r="LM20" s="9"/>
      <c r="LN20" s="9"/>
      <c r="LO20" s="9"/>
      <c r="LP20" s="9"/>
      <c r="LQ20" s="9"/>
      <c r="LR20" s="9"/>
      <c r="LS20" s="9"/>
      <c r="LT20" s="9"/>
      <c r="LU20" s="10"/>
      <c r="LV20" s="8"/>
      <c r="LW20" s="9"/>
      <c r="LX20" s="9"/>
      <c r="LY20" s="9"/>
      <c r="LZ20" s="9"/>
      <c r="MA20" s="9"/>
      <c r="MB20" s="9"/>
      <c r="MC20" s="9"/>
      <c r="MD20" s="9"/>
      <c r="ME20" s="10"/>
      <c r="MF20" s="8" t="s">
        <v>845</v>
      </c>
      <c r="MG20" s="9">
        <v>1</v>
      </c>
      <c r="MH20" s="9" t="s">
        <v>627</v>
      </c>
      <c r="MI20" s="9" t="s">
        <v>634</v>
      </c>
      <c r="MJ20" s="9" t="s">
        <v>628</v>
      </c>
      <c r="MK20" s="9" t="s">
        <v>639</v>
      </c>
      <c r="ML20" s="9" t="s">
        <v>629</v>
      </c>
      <c r="MM20" s="9" t="s">
        <v>630</v>
      </c>
      <c r="MN20" s="9" t="s">
        <v>640</v>
      </c>
      <c r="MO20" s="10" t="s">
        <v>846</v>
      </c>
      <c r="MP20" s="8"/>
      <c r="MQ20" s="9"/>
      <c r="MR20" s="9"/>
      <c r="MS20" s="9"/>
      <c r="MT20" s="9"/>
      <c r="MU20" s="9"/>
      <c r="MV20" s="9"/>
      <c r="MW20" s="9"/>
      <c r="MX20" s="9"/>
      <c r="MY20" s="10"/>
      <c r="MZ20" s="8"/>
      <c r="NA20" s="9"/>
      <c r="NB20" s="9"/>
      <c r="NC20" s="9"/>
      <c r="ND20" s="9"/>
      <c r="NE20" s="9"/>
      <c r="NF20" s="9"/>
      <c r="NG20" s="9"/>
      <c r="NH20" s="9"/>
      <c r="NI20" s="10"/>
      <c r="NJ20" s="8"/>
      <c r="NK20" s="9"/>
      <c r="NL20" s="9"/>
      <c r="NM20" s="9"/>
      <c r="NN20" s="9"/>
      <c r="NO20" s="9"/>
      <c r="NP20" s="9"/>
      <c r="NQ20" s="9"/>
      <c r="NR20" s="9"/>
      <c r="NS20" s="10"/>
      <c r="NT20" s="8"/>
      <c r="NU20" s="9"/>
      <c r="NV20" s="9"/>
      <c r="NW20" s="9"/>
      <c r="NX20" s="9"/>
      <c r="NY20" s="9"/>
      <c r="NZ20" s="9"/>
      <c r="OA20" s="9"/>
      <c r="OB20" s="9"/>
      <c r="OC20" s="10"/>
      <c r="OD20" s="8"/>
      <c r="OE20" s="9"/>
      <c r="OF20" s="9"/>
      <c r="OG20" s="9"/>
      <c r="OH20" s="9"/>
      <c r="OI20" s="9"/>
      <c r="OJ20" s="9"/>
      <c r="OK20" s="9"/>
      <c r="OL20" s="9"/>
      <c r="OM20" s="10"/>
      <c r="ON20" s="8"/>
      <c r="OO20" s="9"/>
      <c r="OP20" s="9"/>
      <c r="OQ20" s="9"/>
      <c r="OR20" s="9"/>
      <c r="OS20" s="9"/>
      <c r="OT20" s="9"/>
      <c r="OU20" s="9"/>
      <c r="OV20" s="9"/>
      <c r="OW20" s="10"/>
      <c r="OX20" s="8"/>
      <c r="OY20" s="9"/>
      <c r="OZ20" s="9"/>
      <c r="PA20" s="9"/>
      <c r="PB20" s="9"/>
      <c r="PC20" s="9"/>
      <c r="PD20" s="9"/>
      <c r="PE20" s="9"/>
      <c r="PF20" s="9"/>
      <c r="PG20" s="10"/>
      <c r="PH20" s="8"/>
      <c r="PI20" s="9"/>
      <c r="PJ20" s="9"/>
      <c r="PK20" s="9"/>
      <c r="PL20" s="9"/>
      <c r="PM20" s="9"/>
      <c r="PN20" s="9"/>
      <c r="PO20" s="9"/>
      <c r="PP20" s="9"/>
      <c r="PQ20" s="10"/>
      <c r="PR20" s="8"/>
      <c r="PS20" s="9"/>
      <c r="PT20" s="9"/>
      <c r="PU20" s="9"/>
      <c r="PV20" s="9"/>
      <c r="PW20" s="9"/>
      <c r="PX20" s="9"/>
      <c r="PY20" s="9"/>
      <c r="PZ20" s="9"/>
      <c r="QA20" s="10"/>
      <c r="QB20" s="8"/>
      <c r="QC20" s="9"/>
      <c r="QD20" s="9"/>
      <c r="QE20" s="9"/>
      <c r="QF20" s="9"/>
      <c r="QG20" s="9"/>
      <c r="QH20" s="9"/>
      <c r="QI20" s="9"/>
      <c r="QJ20" s="9"/>
      <c r="QK20" s="10"/>
      <c r="QL20" s="8"/>
      <c r="QM20" s="9"/>
      <c r="QN20" s="9"/>
      <c r="QO20" s="9"/>
      <c r="QP20" s="9"/>
      <c r="QQ20" s="9"/>
      <c r="QR20" s="9"/>
      <c r="QS20" s="9"/>
      <c r="QT20" s="9"/>
      <c r="QU20" s="10"/>
      <c r="QV20" s="8"/>
      <c r="QW20" s="9"/>
      <c r="QX20" s="9"/>
      <c r="QY20" s="9"/>
      <c r="QZ20" s="9"/>
      <c r="RA20" s="9"/>
      <c r="RB20" s="9"/>
      <c r="RC20" s="9"/>
      <c r="RD20" s="9"/>
      <c r="RE20" s="10"/>
      <c r="RF20" s="8"/>
      <c r="RG20" s="9"/>
      <c r="RH20" s="9"/>
      <c r="RI20" s="9"/>
      <c r="RJ20" s="9"/>
      <c r="RK20" s="9"/>
      <c r="RL20" s="9"/>
      <c r="RM20" s="9"/>
      <c r="RN20" s="9"/>
      <c r="RO20" s="10"/>
      <c r="RP20" s="8"/>
      <c r="RQ20" s="9"/>
      <c r="RR20" s="9"/>
      <c r="RS20" s="9"/>
      <c r="RT20" s="9"/>
      <c r="RU20" s="9"/>
      <c r="RV20" s="9"/>
      <c r="RW20" s="9"/>
      <c r="RX20" s="9"/>
      <c r="RY20" s="10"/>
      <c r="RZ20" s="8"/>
      <c r="SA20" s="9"/>
      <c r="SB20" s="9"/>
      <c r="SC20" s="9"/>
      <c r="SD20" s="9"/>
      <c r="SE20" s="9"/>
      <c r="SF20" s="9"/>
      <c r="SG20" s="9"/>
      <c r="SH20" s="9"/>
      <c r="SI20" s="10"/>
      <c r="SJ20" s="8" t="s">
        <v>847</v>
      </c>
      <c r="SK20" s="9">
        <v>1</v>
      </c>
      <c r="SL20" s="9" t="s">
        <v>627</v>
      </c>
      <c r="SM20" s="9" t="s">
        <v>634</v>
      </c>
      <c r="SN20" s="9" t="s">
        <v>628</v>
      </c>
      <c r="SO20" s="9" t="s">
        <v>639</v>
      </c>
      <c r="SP20" s="9" t="s">
        <v>629</v>
      </c>
      <c r="SQ20" s="9" t="s">
        <v>629</v>
      </c>
      <c r="SR20" s="9" t="s">
        <v>631</v>
      </c>
      <c r="SS20" s="10" t="s">
        <v>848</v>
      </c>
      <c r="ST20" s="8"/>
      <c r="SU20" s="9"/>
      <c r="SV20" s="9"/>
      <c r="SW20" s="9"/>
      <c r="SX20" s="9"/>
      <c r="SY20" s="9"/>
      <c r="SZ20" s="9"/>
      <c r="TA20" s="9"/>
      <c r="TB20" s="9"/>
      <c r="TC20" s="10"/>
      <c r="TD20" s="2">
        <v>46492004394531</v>
      </c>
      <c r="TE20" s="2">
        <v>-74062797546387</v>
      </c>
      <c r="TF20">
        <v>-1</v>
      </c>
    </row>
    <row r="21" spans="1:526">
      <c r="A21" t="s">
        <v>849</v>
      </c>
      <c r="B21" t="s">
        <v>617</v>
      </c>
      <c r="C21" t="s">
        <v>618</v>
      </c>
      <c r="F21" t="s">
        <v>850</v>
      </c>
      <c r="G21">
        <v>0</v>
      </c>
      <c r="H21" s="1">
        <v>41752.819722222222</v>
      </c>
      <c r="I21" s="1">
        <v>41753.366828703707</v>
      </c>
      <c r="J21">
        <v>1</v>
      </c>
      <c r="K21">
        <v>0</v>
      </c>
      <c r="L21">
        <v>0</v>
      </c>
      <c r="M21">
        <v>0</v>
      </c>
      <c r="N21">
        <v>1</v>
      </c>
      <c r="O21" t="s">
        <v>648</v>
      </c>
      <c r="P21" t="s">
        <v>620</v>
      </c>
      <c r="Q21" t="s">
        <v>621</v>
      </c>
      <c r="R21" t="s">
        <v>622</v>
      </c>
      <c r="S21" t="s">
        <v>650</v>
      </c>
      <c r="T21" t="s">
        <v>651</v>
      </c>
      <c r="U21" t="s">
        <v>710</v>
      </c>
      <c r="V21" t="s">
        <v>660</v>
      </c>
      <c r="W21">
        <v>26</v>
      </c>
      <c r="X21" s="8"/>
      <c r="Y21" s="9"/>
      <c r="Z21" s="9"/>
      <c r="AA21" s="9"/>
      <c r="AB21" s="9"/>
      <c r="AC21" s="9"/>
      <c r="AD21" s="9"/>
      <c r="AE21" s="9"/>
      <c r="AF21" s="9"/>
      <c r="AG21" s="10"/>
      <c r="AH21" s="8"/>
      <c r="AI21" s="9"/>
      <c r="AJ21" s="9"/>
      <c r="AK21" s="9"/>
      <c r="AL21" s="9"/>
      <c r="AM21" s="9"/>
      <c r="AN21" s="9"/>
      <c r="AO21" s="9"/>
      <c r="AP21" s="9"/>
      <c r="AQ21" s="10"/>
      <c r="AR21" s="8"/>
      <c r="AS21" s="9"/>
      <c r="AT21" s="9"/>
      <c r="AU21" s="9"/>
      <c r="AV21" s="9"/>
      <c r="AW21" s="9"/>
      <c r="AX21" s="9"/>
      <c r="AY21" s="9"/>
      <c r="AZ21" s="9"/>
      <c r="BA21" s="10"/>
      <c r="BB21" s="8"/>
      <c r="BC21" s="9"/>
      <c r="BD21" s="9"/>
      <c r="BE21" s="9"/>
      <c r="BF21" s="9"/>
      <c r="BG21" s="9"/>
      <c r="BH21" s="9"/>
      <c r="BI21" s="9"/>
      <c r="BJ21" s="9"/>
      <c r="BK21" s="10"/>
      <c r="BL21" s="8"/>
      <c r="BM21" s="9"/>
      <c r="BN21" s="9"/>
      <c r="BO21" s="9"/>
      <c r="BP21" s="9"/>
      <c r="BQ21" s="9"/>
      <c r="BR21" s="9"/>
      <c r="BS21" s="9"/>
      <c r="BT21" s="9"/>
      <c r="BU21" s="10"/>
      <c r="BV21" s="8"/>
      <c r="BW21" s="9"/>
      <c r="BX21" s="9"/>
      <c r="BY21" s="9"/>
      <c r="BZ21" s="9"/>
      <c r="CA21" s="9"/>
      <c r="CB21" s="9"/>
      <c r="CC21" s="9"/>
      <c r="CD21" s="9"/>
      <c r="CE21" s="10"/>
      <c r="CF21" s="8"/>
      <c r="CG21" s="9"/>
      <c r="CH21" s="9"/>
      <c r="CI21" s="9"/>
      <c r="CJ21" s="9"/>
      <c r="CK21" s="9"/>
      <c r="CL21" s="9"/>
      <c r="CM21" s="9"/>
      <c r="CN21" s="9"/>
      <c r="CO21" s="10"/>
      <c r="CP21" s="8" t="s">
        <v>851</v>
      </c>
      <c r="CQ21" s="9">
        <v>1</v>
      </c>
      <c r="CR21" s="9" t="s">
        <v>627</v>
      </c>
      <c r="CS21" s="9" t="s">
        <v>634</v>
      </c>
      <c r="CT21" s="9" t="s">
        <v>628</v>
      </c>
      <c r="CU21" s="9" t="s">
        <v>639</v>
      </c>
      <c r="CV21" s="9" t="s">
        <v>629</v>
      </c>
      <c r="CW21" s="9" t="s">
        <v>635</v>
      </c>
      <c r="CX21" s="9" t="s">
        <v>640</v>
      </c>
      <c r="CY21" s="10" t="s">
        <v>852</v>
      </c>
      <c r="CZ21" s="8"/>
      <c r="DA21" s="9"/>
      <c r="DB21" s="9"/>
      <c r="DC21" s="9"/>
      <c r="DD21" s="9"/>
      <c r="DE21" s="9"/>
      <c r="DF21" s="9"/>
      <c r="DG21" s="9"/>
      <c r="DH21" s="9"/>
      <c r="DI21" s="10"/>
      <c r="DJ21" s="8"/>
      <c r="DK21" s="9"/>
      <c r="DL21" s="9"/>
      <c r="DM21" s="9"/>
      <c r="DN21" s="9"/>
      <c r="DO21" s="9"/>
      <c r="DP21" s="9"/>
      <c r="DQ21" s="9"/>
      <c r="DR21" s="9"/>
      <c r="DS21" s="10"/>
      <c r="DT21" s="8"/>
      <c r="DU21" s="9"/>
      <c r="DV21" s="9"/>
      <c r="DW21" s="9"/>
      <c r="DX21" s="9"/>
      <c r="DY21" s="9"/>
      <c r="DZ21" s="9"/>
      <c r="EA21" s="9"/>
      <c r="EB21" s="9"/>
      <c r="EC21" s="10"/>
      <c r="ED21" s="8"/>
      <c r="EE21" s="9"/>
      <c r="EF21" s="9"/>
      <c r="EG21" s="9"/>
      <c r="EH21" s="9"/>
      <c r="EI21" s="9"/>
      <c r="EJ21" s="9"/>
      <c r="EK21" s="9"/>
      <c r="EL21" s="9"/>
      <c r="EM21" s="10"/>
      <c r="EN21" s="8"/>
      <c r="EO21" s="9"/>
      <c r="EP21" s="9"/>
      <c r="EQ21" s="9"/>
      <c r="ER21" s="9"/>
      <c r="ES21" s="9"/>
      <c r="ET21" s="9"/>
      <c r="EU21" s="9"/>
      <c r="EV21" s="9"/>
      <c r="EW21" s="10"/>
      <c r="EX21" s="8"/>
      <c r="EY21" s="9"/>
      <c r="EZ21" s="9"/>
      <c r="FA21" s="9"/>
      <c r="FB21" s="9"/>
      <c r="FC21" s="9"/>
      <c r="FD21" s="9"/>
      <c r="FE21" s="9"/>
      <c r="FF21" s="9"/>
      <c r="FG21" s="10"/>
      <c r="FH21" s="8"/>
      <c r="FI21" s="9"/>
      <c r="FJ21" s="9"/>
      <c r="FK21" s="9"/>
      <c r="FL21" s="9"/>
      <c r="FM21" s="9"/>
      <c r="FN21" s="9"/>
      <c r="FO21" s="9"/>
      <c r="FP21" s="9"/>
      <c r="FQ21" s="10"/>
      <c r="FR21" s="8"/>
      <c r="FS21" s="9"/>
      <c r="FT21" s="9"/>
      <c r="FU21" s="9"/>
      <c r="FV21" s="9"/>
      <c r="FW21" s="9"/>
      <c r="FX21" s="9"/>
      <c r="FY21" s="9"/>
      <c r="FZ21" s="9"/>
      <c r="GA21" s="10"/>
      <c r="GB21" s="8"/>
      <c r="GC21" s="9"/>
      <c r="GD21" s="9"/>
      <c r="GE21" s="9"/>
      <c r="GF21" s="9"/>
      <c r="GG21" s="9"/>
      <c r="GH21" s="9"/>
      <c r="GI21" s="9"/>
      <c r="GJ21" s="9"/>
      <c r="GK21" s="10"/>
      <c r="GL21" s="8" t="s">
        <v>853</v>
      </c>
      <c r="GM21" s="9">
        <v>1</v>
      </c>
      <c r="GN21" s="9" t="s">
        <v>638</v>
      </c>
      <c r="GO21" s="9" t="s">
        <v>634</v>
      </c>
      <c r="GP21" s="9" t="s">
        <v>676</v>
      </c>
      <c r="GQ21" s="9" t="s">
        <v>628</v>
      </c>
      <c r="GR21" s="9" t="s">
        <v>635</v>
      </c>
      <c r="GS21" s="9" t="s">
        <v>629</v>
      </c>
      <c r="GT21" s="9" t="s">
        <v>631</v>
      </c>
      <c r="GU21" s="10" t="s">
        <v>854</v>
      </c>
      <c r="GV21" s="8"/>
      <c r="GW21" s="9"/>
      <c r="GX21" s="9"/>
      <c r="GY21" s="9"/>
      <c r="GZ21" s="9"/>
      <c r="HA21" s="9"/>
      <c r="HB21" s="9"/>
      <c r="HC21" s="9"/>
      <c r="HD21" s="9"/>
      <c r="HE21" s="10"/>
      <c r="HF21" s="8"/>
      <c r="HG21" s="9"/>
      <c r="HH21" s="9"/>
      <c r="HI21" s="9"/>
      <c r="HJ21" s="9"/>
      <c r="HK21" s="9"/>
      <c r="HL21" s="9"/>
      <c r="HM21" s="9"/>
      <c r="HN21" s="9"/>
      <c r="HO21" s="10"/>
      <c r="HP21" s="8"/>
      <c r="HQ21" s="9"/>
      <c r="HR21" s="9"/>
      <c r="HS21" s="9"/>
      <c r="HT21" s="9"/>
      <c r="HU21" s="9"/>
      <c r="HV21" s="9"/>
      <c r="HW21" s="9"/>
      <c r="HX21" s="9"/>
      <c r="HY21" s="10"/>
      <c r="HZ21" s="8"/>
      <c r="IA21" s="9"/>
      <c r="IB21" s="9"/>
      <c r="IC21" s="9"/>
      <c r="ID21" s="9"/>
      <c r="IE21" s="9"/>
      <c r="IF21" s="9"/>
      <c r="IG21" s="9"/>
      <c r="IH21" s="9"/>
      <c r="II21" s="10"/>
      <c r="IJ21" s="8"/>
      <c r="IK21" s="9"/>
      <c r="IL21" s="9"/>
      <c r="IM21" s="9"/>
      <c r="IN21" s="9"/>
      <c r="IO21" s="9"/>
      <c r="IP21" s="9"/>
      <c r="IQ21" s="9"/>
      <c r="IR21" s="9"/>
      <c r="IS21" s="10"/>
      <c r="IT21" s="8"/>
      <c r="IU21" s="9"/>
      <c r="IV21" s="9"/>
      <c r="IW21" s="9"/>
      <c r="IX21" s="9"/>
      <c r="IY21" s="9"/>
      <c r="IZ21" s="9"/>
      <c r="JA21" s="9"/>
      <c r="JB21" s="9"/>
      <c r="JC21" s="10"/>
      <c r="JD21" s="8" t="s">
        <v>855</v>
      </c>
      <c r="JE21" s="9">
        <v>1</v>
      </c>
      <c r="JF21" s="9" t="s">
        <v>627</v>
      </c>
      <c r="JG21" s="9" t="s">
        <v>627</v>
      </c>
      <c r="JH21" s="9" t="s">
        <v>628</v>
      </c>
      <c r="JI21" s="9" t="s">
        <v>639</v>
      </c>
      <c r="JJ21" s="9" t="s">
        <v>629</v>
      </c>
      <c r="JK21" s="9" t="s">
        <v>630</v>
      </c>
      <c r="JL21" s="9" t="s">
        <v>640</v>
      </c>
      <c r="JM21" s="10" t="s">
        <v>856</v>
      </c>
      <c r="JN21" s="8"/>
      <c r="JO21" s="9"/>
      <c r="JP21" s="9"/>
      <c r="JQ21" s="9"/>
      <c r="JR21" s="9"/>
      <c r="JS21" s="9"/>
      <c r="JT21" s="9"/>
      <c r="JU21" s="9"/>
      <c r="JV21" s="9"/>
      <c r="JW21" s="10"/>
      <c r="JX21" s="8"/>
      <c r="JY21" s="9"/>
      <c r="JZ21" s="9"/>
      <c r="KA21" s="9"/>
      <c r="KB21" s="9"/>
      <c r="KC21" s="9"/>
      <c r="KD21" s="9"/>
      <c r="KE21" s="9"/>
      <c r="KF21" s="9"/>
      <c r="KG21" s="10"/>
      <c r="KH21" s="8"/>
      <c r="KI21" s="9"/>
      <c r="KJ21" s="9"/>
      <c r="KK21" s="9"/>
      <c r="KL21" s="9"/>
      <c r="KM21" s="9"/>
      <c r="KN21" s="9"/>
      <c r="KO21" s="9"/>
      <c r="KP21" s="9"/>
      <c r="KQ21" s="10"/>
      <c r="KR21" s="8"/>
      <c r="KS21" s="9"/>
      <c r="KT21" s="9"/>
      <c r="KU21" s="9"/>
      <c r="KV21" s="9"/>
      <c r="KW21" s="9"/>
      <c r="KX21" s="9"/>
      <c r="KY21" s="9"/>
      <c r="KZ21" s="9"/>
      <c r="LA21" s="10"/>
      <c r="LB21" s="8"/>
      <c r="LC21" s="9"/>
      <c r="LD21" s="9"/>
      <c r="LE21" s="9"/>
      <c r="LF21" s="9"/>
      <c r="LG21" s="9"/>
      <c r="LH21" s="9"/>
      <c r="LI21" s="9"/>
      <c r="LJ21" s="9"/>
      <c r="LK21" s="10"/>
      <c r="LL21" s="8"/>
      <c r="LM21" s="9"/>
      <c r="LN21" s="9"/>
      <c r="LO21" s="9"/>
      <c r="LP21" s="9"/>
      <c r="LQ21" s="9"/>
      <c r="LR21" s="9"/>
      <c r="LS21" s="9"/>
      <c r="LT21" s="9"/>
      <c r="LU21" s="10"/>
      <c r="LV21" s="8"/>
      <c r="LW21" s="9"/>
      <c r="LX21" s="9"/>
      <c r="LY21" s="9"/>
      <c r="LZ21" s="9"/>
      <c r="MA21" s="9"/>
      <c r="MB21" s="9"/>
      <c r="MC21" s="9"/>
      <c r="MD21" s="9"/>
      <c r="ME21" s="10"/>
      <c r="MF21" s="8"/>
      <c r="MG21" s="9"/>
      <c r="MH21" s="9"/>
      <c r="MI21" s="9"/>
      <c r="MJ21" s="9"/>
      <c r="MK21" s="9"/>
      <c r="ML21" s="9"/>
      <c r="MM21" s="9"/>
      <c r="MN21" s="9"/>
      <c r="MO21" s="10"/>
      <c r="MP21" s="8"/>
      <c r="MQ21" s="9"/>
      <c r="MR21" s="9"/>
      <c r="MS21" s="9"/>
      <c r="MT21" s="9"/>
      <c r="MU21" s="9"/>
      <c r="MV21" s="9"/>
      <c r="MW21" s="9"/>
      <c r="MX21" s="9"/>
      <c r="MY21" s="10"/>
      <c r="MZ21" s="8"/>
      <c r="NA21" s="9"/>
      <c r="NB21" s="9"/>
      <c r="NC21" s="9"/>
      <c r="ND21" s="9"/>
      <c r="NE21" s="9"/>
      <c r="NF21" s="9"/>
      <c r="NG21" s="9"/>
      <c r="NH21" s="9"/>
      <c r="NI21" s="10"/>
      <c r="NJ21" s="8"/>
      <c r="NK21" s="9"/>
      <c r="NL21" s="9"/>
      <c r="NM21" s="9"/>
      <c r="NN21" s="9"/>
      <c r="NO21" s="9"/>
      <c r="NP21" s="9"/>
      <c r="NQ21" s="9"/>
      <c r="NR21" s="9"/>
      <c r="NS21" s="10"/>
      <c r="NT21" s="8"/>
      <c r="NU21" s="9"/>
      <c r="NV21" s="9"/>
      <c r="NW21" s="9"/>
      <c r="NX21" s="9"/>
      <c r="NY21" s="9"/>
      <c r="NZ21" s="9"/>
      <c r="OA21" s="9"/>
      <c r="OB21" s="9"/>
      <c r="OC21" s="10"/>
      <c r="OD21" s="8" t="s">
        <v>857</v>
      </c>
      <c r="OE21" s="9">
        <v>1</v>
      </c>
      <c r="OF21" s="9" t="s">
        <v>638</v>
      </c>
      <c r="OG21" s="9" t="s">
        <v>638</v>
      </c>
      <c r="OH21" s="9" t="s">
        <v>628</v>
      </c>
      <c r="OI21" s="9" t="s">
        <v>628</v>
      </c>
      <c r="OJ21" s="9" t="s">
        <v>629</v>
      </c>
      <c r="OK21" s="9" t="s">
        <v>629</v>
      </c>
      <c r="OL21" s="9" t="s">
        <v>631</v>
      </c>
      <c r="OM21" s="10" t="s">
        <v>858</v>
      </c>
      <c r="ON21" s="8"/>
      <c r="OO21" s="9"/>
      <c r="OP21" s="9"/>
      <c r="OQ21" s="9"/>
      <c r="OR21" s="9"/>
      <c r="OS21" s="9"/>
      <c r="OT21" s="9"/>
      <c r="OU21" s="9"/>
      <c r="OV21" s="9"/>
      <c r="OW21" s="10"/>
      <c r="OX21" s="8"/>
      <c r="OY21" s="9"/>
      <c r="OZ21" s="9"/>
      <c r="PA21" s="9"/>
      <c r="PB21" s="9"/>
      <c r="PC21" s="9"/>
      <c r="PD21" s="9"/>
      <c r="PE21" s="9"/>
      <c r="PF21" s="9"/>
      <c r="PG21" s="10"/>
      <c r="PH21" s="8"/>
      <c r="PI21" s="9"/>
      <c r="PJ21" s="9"/>
      <c r="PK21" s="9"/>
      <c r="PL21" s="9"/>
      <c r="PM21" s="9"/>
      <c r="PN21" s="9"/>
      <c r="PO21" s="9"/>
      <c r="PP21" s="9"/>
      <c r="PQ21" s="10"/>
      <c r="PR21" s="8"/>
      <c r="PS21" s="9"/>
      <c r="PT21" s="9"/>
      <c r="PU21" s="9"/>
      <c r="PV21" s="9"/>
      <c r="PW21" s="9"/>
      <c r="PX21" s="9"/>
      <c r="PY21" s="9"/>
      <c r="PZ21" s="9"/>
      <c r="QA21" s="10"/>
      <c r="QB21" s="8"/>
      <c r="QC21" s="9"/>
      <c r="QD21" s="9"/>
      <c r="QE21" s="9"/>
      <c r="QF21" s="9"/>
      <c r="QG21" s="9"/>
      <c r="QH21" s="9"/>
      <c r="QI21" s="9"/>
      <c r="QJ21" s="9"/>
      <c r="QK21" s="10"/>
      <c r="QL21" s="8"/>
      <c r="QM21" s="9"/>
      <c r="QN21" s="9"/>
      <c r="QO21" s="9"/>
      <c r="QP21" s="9"/>
      <c r="QQ21" s="9"/>
      <c r="QR21" s="9"/>
      <c r="QS21" s="9"/>
      <c r="QT21" s="9"/>
      <c r="QU21" s="10"/>
      <c r="QV21" s="8"/>
      <c r="QW21" s="9"/>
      <c r="QX21" s="9"/>
      <c r="QY21" s="9"/>
      <c r="QZ21" s="9"/>
      <c r="RA21" s="9"/>
      <c r="RB21" s="9"/>
      <c r="RC21" s="9"/>
      <c r="RD21" s="9"/>
      <c r="RE21" s="10"/>
      <c r="RF21" s="8" t="s">
        <v>859</v>
      </c>
      <c r="RG21" s="9">
        <v>1</v>
      </c>
      <c r="RH21" s="9" t="s">
        <v>627</v>
      </c>
      <c r="RI21" s="9" t="s">
        <v>627</v>
      </c>
      <c r="RJ21" s="9" t="s">
        <v>628</v>
      </c>
      <c r="RK21" s="9" t="s">
        <v>628</v>
      </c>
      <c r="RL21" s="9" t="s">
        <v>629</v>
      </c>
      <c r="RM21" s="9" t="s">
        <v>629</v>
      </c>
      <c r="RN21" s="9" t="s">
        <v>640</v>
      </c>
      <c r="RO21" s="10" t="s">
        <v>860</v>
      </c>
      <c r="RP21" s="8"/>
      <c r="RQ21" s="9"/>
      <c r="RR21" s="9"/>
      <c r="RS21" s="9"/>
      <c r="RT21" s="9"/>
      <c r="RU21" s="9"/>
      <c r="RV21" s="9"/>
      <c r="RW21" s="9"/>
      <c r="RX21" s="9"/>
      <c r="RY21" s="10"/>
      <c r="RZ21" s="8"/>
      <c r="SA21" s="9"/>
      <c r="SB21" s="9"/>
      <c r="SC21" s="9"/>
      <c r="SD21" s="9"/>
      <c r="SE21" s="9"/>
      <c r="SF21" s="9"/>
      <c r="SG21" s="9"/>
      <c r="SH21" s="9"/>
      <c r="SI21" s="10"/>
      <c r="SJ21" s="8"/>
      <c r="SK21" s="9"/>
      <c r="SL21" s="9"/>
      <c r="SM21" s="9"/>
      <c r="SN21" s="9"/>
      <c r="SO21" s="9"/>
      <c r="SP21" s="9"/>
      <c r="SQ21" s="9"/>
      <c r="SR21" s="9"/>
      <c r="SS21" s="10"/>
      <c r="ST21" s="8"/>
      <c r="SU21" s="9"/>
      <c r="SV21" s="9"/>
      <c r="SW21" s="9"/>
      <c r="SX21" s="9"/>
      <c r="SY21" s="9"/>
      <c r="SZ21" s="9"/>
      <c r="TA21" s="9"/>
      <c r="TB21" s="9"/>
      <c r="TC21" s="10"/>
      <c r="TD21" s="2">
        <v>18466705322266</v>
      </c>
      <c r="TE21" s="2">
        <v>-69900001525879</v>
      </c>
      <c r="TF21">
        <v>-1</v>
      </c>
    </row>
    <row r="22" spans="1:526">
      <c r="A22" t="s">
        <v>861</v>
      </c>
      <c r="B22" t="s">
        <v>617</v>
      </c>
      <c r="C22" t="s">
        <v>618</v>
      </c>
      <c r="F22" s="2">
        <v>128239158151</v>
      </c>
      <c r="G22">
        <v>0</v>
      </c>
      <c r="H22" s="1">
        <v>41753.534918981481</v>
      </c>
      <c r="I22" s="1">
        <v>41753.549259259256</v>
      </c>
      <c r="J22">
        <v>1</v>
      </c>
      <c r="K22">
        <v>0</v>
      </c>
      <c r="L22">
        <v>0</v>
      </c>
      <c r="M22">
        <v>0</v>
      </c>
      <c r="N22">
        <v>1</v>
      </c>
      <c r="O22" t="s">
        <v>648</v>
      </c>
      <c r="P22" t="s">
        <v>648</v>
      </c>
      <c r="Q22" t="s">
        <v>621</v>
      </c>
      <c r="R22" t="s">
        <v>622</v>
      </c>
      <c r="S22" t="s">
        <v>650</v>
      </c>
      <c r="T22" t="s">
        <v>623</v>
      </c>
      <c r="U22" t="s">
        <v>827</v>
      </c>
      <c r="V22" t="s">
        <v>625</v>
      </c>
      <c r="W22">
        <v>27</v>
      </c>
      <c r="X22" s="8"/>
      <c r="Y22" s="9"/>
      <c r="Z22" s="9"/>
      <c r="AA22" s="9"/>
      <c r="AB22" s="9"/>
      <c r="AC22" s="9"/>
      <c r="AD22" s="9"/>
      <c r="AE22" s="9"/>
      <c r="AF22" s="9"/>
      <c r="AG22" s="10"/>
      <c r="AH22" s="8"/>
      <c r="AI22" s="9"/>
      <c r="AJ22" s="9"/>
      <c r="AK22" s="9"/>
      <c r="AL22" s="9"/>
      <c r="AM22" s="9"/>
      <c r="AN22" s="9"/>
      <c r="AO22" s="9"/>
      <c r="AP22" s="9"/>
      <c r="AQ22" s="10"/>
      <c r="AR22" s="8"/>
      <c r="AS22" s="9"/>
      <c r="AT22" s="9"/>
      <c r="AU22" s="9"/>
      <c r="AV22" s="9"/>
      <c r="AW22" s="9"/>
      <c r="AX22" s="9"/>
      <c r="AY22" s="9"/>
      <c r="AZ22" s="9"/>
      <c r="BA22" s="10"/>
      <c r="BB22" s="8"/>
      <c r="BC22" s="9"/>
      <c r="BD22" s="9"/>
      <c r="BE22" s="9"/>
      <c r="BF22" s="9"/>
      <c r="BG22" s="9"/>
      <c r="BH22" s="9"/>
      <c r="BI22" s="9"/>
      <c r="BJ22" s="9"/>
      <c r="BK22" s="10"/>
      <c r="BL22" s="8"/>
      <c r="BM22" s="9"/>
      <c r="BN22" s="9"/>
      <c r="BO22" s="9"/>
      <c r="BP22" s="9"/>
      <c r="BQ22" s="9"/>
      <c r="BR22" s="9"/>
      <c r="BS22" s="9"/>
      <c r="BT22" s="9"/>
      <c r="BU22" s="10"/>
      <c r="BV22" s="8"/>
      <c r="BW22" s="9"/>
      <c r="BX22" s="9"/>
      <c r="BY22" s="9"/>
      <c r="BZ22" s="9"/>
      <c r="CA22" s="9"/>
      <c r="CB22" s="9"/>
      <c r="CC22" s="9"/>
      <c r="CD22" s="9"/>
      <c r="CE22" s="10"/>
      <c r="CF22" s="8" t="s">
        <v>862</v>
      </c>
      <c r="CG22" s="9">
        <v>1</v>
      </c>
      <c r="CH22" s="9" t="s">
        <v>638</v>
      </c>
      <c r="CI22" s="9" t="s">
        <v>634</v>
      </c>
      <c r="CJ22" s="9" t="s">
        <v>628</v>
      </c>
      <c r="CK22" s="9" t="s">
        <v>639</v>
      </c>
      <c r="CL22" s="9" t="s">
        <v>635</v>
      </c>
      <c r="CM22" s="9" t="s">
        <v>629</v>
      </c>
      <c r="CN22" s="9" t="s">
        <v>631</v>
      </c>
      <c r="CO22" s="10" t="s">
        <v>863</v>
      </c>
      <c r="CP22" s="8"/>
      <c r="CQ22" s="9"/>
      <c r="CR22" s="9"/>
      <c r="CS22" s="9"/>
      <c r="CT22" s="9"/>
      <c r="CU22" s="9"/>
      <c r="CV22" s="9"/>
      <c r="CW22" s="9"/>
      <c r="CX22" s="9"/>
      <c r="CY22" s="10"/>
      <c r="CZ22" s="8"/>
      <c r="DA22" s="9"/>
      <c r="DB22" s="9"/>
      <c r="DC22" s="9"/>
      <c r="DD22" s="9"/>
      <c r="DE22" s="9"/>
      <c r="DF22" s="9"/>
      <c r="DG22" s="9"/>
      <c r="DH22" s="9"/>
      <c r="DI22" s="10"/>
      <c r="DJ22" s="8"/>
      <c r="DK22" s="9"/>
      <c r="DL22" s="9"/>
      <c r="DM22" s="9"/>
      <c r="DN22" s="9"/>
      <c r="DO22" s="9"/>
      <c r="DP22" s="9"/>
      <c r="DQ22" s="9"/>
      <c r="DR22" s="9"/>
      <c r="DS22" s="10"/>
      <c r="DT22" s="8"/>
      <c r="DU22" s="9"/>
      <c r="DV22" s="9"/>
      <c r="DW22" s="9"/>
      <c r="DX22" s="9"/>
      <c r="DY22" s="9"/>
      <c r="DZ22" s="9"/>
      <c r="EA22" s="9"/>
      <c r="EB22" s="9"/>
      <c r="EC22" s="10"/>
      <c r="ED22" s="8"/>
      <c r="EE22" s="9"/>
      <c r="EF22" s="9"/>
      <c r="EG22" s="9"/>
      <c r="EH22" s="9"/>
      <c r="EI22" s="9"/>
      <c r="EJ22" s="9"/>
      <c r="EK22" s="9"/>
      <c r="EL22" s="9"/>
      <c r="EM22" s="10"/>
      <c r="EN22" s="8"/>
      <c r="EO22" s="9"/>
      <c r="EP22" s="9"/>
      <c r="EQ22" s="9"/>
      <c r="ER22" s="9"/>
      <c r="ES22" s="9"/>
      <c r="ET22" s="9"/>
      <c r="EU22" s="9"/>
      <c r="EV22" s="9"/>
      <c r="EW22" s="10"/>
      <c r="EX22" s="8"/>
      <c r="EY22" s="9"/>
      <c r="EZ22" s="9"/>
      <c r="FA22" s="9"/>
      <c r="FB22" s="9"/>
      <c r="FC22" s="9"/>
      <c r="FD22" s="9"/>
      <c r="FE22" s="9"/>
      <c r="FF22" s="9"/>
      <c r="FG22" s="10"/>
      <c r="FH22" s="8"/>
      <c r="FI22" s="9"/>
      <c r="FJ22" s="9"/>
      <c r="FK22" s="9"/>
      <c r="FL22" s="9"/>
      <c r="FM22" s="9"/>
      <c r="FN22" s="9"/>
      <c r="FO22" s="9"/>
      <c r="FP22" s="9"/>
      <c r="FQ22" s="10"/>
      <c r="FR22" s="8"/>
      <c r="FS22" s="9"/>
      <c r="FT22" s="9"/>
      <c r="FU22" s="9"/>
      <c r="FV22" s="9"/>
      <c r="FW22" s="9"/>
      <c r="FX22" s="9"/>
      <c r="FY22" s="9"/>
      <c r="FZ22" s="9"/>
      <c r="GA22" s="10"/>
      <c r="GB22" s="8"/>
      <c r="GC22" s="9"/>
      <c r="GD22" s="9"/>
      <c r="GE22" s="9"/>
      <c r="GF22" s="9"/>
      <c r="GG22" s="9"/>
      <c r="GH22" s="9"/>
      <c r="GI22" s="9"/>
      <c r="GJ22" s="9"/>
      <c r="GK22" s="10"/>
      <c r="GL22" s="8"/>
      <c r="GM22" s="9"/>
      <c r="GN22" s="9"/>
      <c r="GO22" s="9"/>
      <c r="GP22" s="9"/>
      <c r="GQ22" s="9"/>
      <c r="GR22" s="9"/>
      <c r="GS22" s="9"/>
      <c r="GT22" s="9"/>
      <c r="GU22" s="10"/>
      <c r="GV22" s="8"/>
      <c r="GW22" s="9"/>
      <c r="GX22" s="9"/>
      <c r="GY22" s="9"/>
      <c r="GZ22" s="9"/>
      <c r="HA22" s="9"/>
      <c r="HB22" s="9"/>
      <c r="HC22" s="9"/>
      <c r="HD22" s="9"/>
      <c r="HE22" s="10"/>
      <c r="HF22" s="8" t="s">
        <v>864</v>
      </c>
      <c r="HG22" s="9">
        <v>1</v>
      </c>
      <c r="HH22" s="9" t="s">
        <v>638</v>
      </c>
      <c r="HI22" s="9" t="s">
        <v>634</v>
      </c>
      <c r="HJ22" s="9" t="s">
        <v>628</v>
      </c>
      <c r="HK22" s="9" t="s">
        <v>639</v>
      </c>
      <c r="HL22" s="9" t="s">
        <v>635</v>
      </c>
      <c r="HM22" s="9" t="s">
        <v>629</v>
      </c>
      <c r="HN22" s="9" t="s">
        <v>631</v>
      </c>
      <c r="HO22" s="10" t="s">
        <v>865</v>
      </c>
      <c r="HP22" s="8"/>
      <c r="HQ22" s="9"/>
      <c r="HR22" s="9"/>
      <c r="HS22" s="9"/>
      <c r="HT22" s="9"/>
      <c r="HU22" s="9"/>
      <c r="HV22" s="9"/>
      <c r="HW22" s="9"/>
      <c r="HX22" s="9"/>
      <c r="HY22" s="10"/>
      <c r="HZ22" s="8"/>
      <c r="IA22" s="9"/>
      <c r="IB22" s="9"/>
      <c r="IC22" s="9"/>
      <c r="ID22" s="9"/>
      <c r="IE22" s="9"/>
      <c r="IF22" s="9"/>
      <c r="IG22" s="9"/>
      <c r="IH22" s="9"/>
      <c r="II22" s="10"/>
      <c r="IJ22" s="8"/>
      <c r="IK22" s="9"/>
      <c r="IL22" s="9"/>
      <c r="IM22" s="9"/>
      <c r="IN22" s="9"/>
      <c r="IO22" s="9"/>
      <c r="IP22" s="9"/>
      <c r="IQ22" s="9"/>
      <c r="IR22" s="9"/>
      <c r="IS22" s="10"/>
      <c r="IT22" s="8"/>
      <c r="IU22" s="9"/>
      <c r="IV22" s="9"/>
      <c r="IW22" s="9"/>
      <c r="IX22" s="9"/>
      <c r="IY22" s="9"/>
      <c r="IZ22" s="9"/>
      <c r="JA22" s="9"/>
      <c r="JB22" s="9"/>
      <c r="JC22" s="10"/>
      <c r="JD22" s="8"/>
      <c r="JE22" s="9"/>
      <c r="JF22" s="9"/>
      <c r="JG22" s="9"/>
      <c r="JH22" s="9"/>
      <c r="JI22" s="9"/>
      <c r="JJ22" s="9"/>
      <c r="JK22" s="9"/>
      <c r="JL22" s="9"/>
      <c r="JM22" s="10"/>
      <c r="JN22" s="8"/>
      <c r="JO22" s="9"/>
      <c r="JP22" s="9"/>
      <c r="JQ22" s="9"/>
      <c r="JR22" s="9"/>
      <c r="JS22" s="9"/>
      <c r="JT22" s="9"/>
      <c r="JU22" s="9"/>
      <c r="JV22" s="9"/>
      <c r="JW22" s="10"/>
      <c r="JX22" s="8"/>
      <c r="JY22" s="9"/>
      <c r="JZ22" s="9"/>
      <c r="KA22" s="9"/>
      <c r="KB22" s="9"/>
      <c r="KC22" s="9"/>
      <c r="KD22" s="9"/>
      <c r="KE22" s="9"/>
      <c r="KF22" s="9"/>
      <c r="KG22" s="10"/>
      <c r="KH22" s="8" t="s">
        <v>866</v>
      </c>
      <c r="KI22" s="9">
        <v>1</v>
      </c>
      <c r="KJ22" s="9" t="s">
        <v>638</v>
      </c>
      <c r="KK22" s="9" t="s">
        <v>634</v>
      </c>
      <c r="KL22" s="9" t="s">
        <v>628</v>
      </c>
      <c r="KM22" s="9" t="s">
        <v>628</v>
      </c>
      <c r="KN22" s="9" t="s">
        <v>630</v>
      </c>
      <c r="KO22" s="9" t="s">
        <v>629</v>
      </c>
      <c r="KP22" s="9" t="s">
        <v>631</v>
      </c>
      <c r="KQ22" s="10" t="s">
        <v>867</v>
      </c>
      <c r="KR22" s="8"/>
      <c r="KS22" s="9"/>
      <c r="KT22" s="9"/>
      <c r="KU22" s="9"/>
      <c r="KV22" s="9"/>
      <c r="KW22" s="9"/>
      <c r="KX22" s="9"/>
      <c r="KY22" s="9"/>
      <c r="KZ22" s="9"/>
      <c r="LA22" s="10"/>
      <c r="LB22" s="8"/>
      <c r="LC22" s="9"/>
      <c r="LD22" s="9"/>
      <c r="LE22" s="9"/>
      <c r="LF22" s="9"/>
      <c r="LG22" s="9"/>
      <c r="LH22" s="9"/>
      <c r="LI22" s="9"/>
      <c r="LJ22" s="9"/>
      <c r="LK22" s="10"/>
      <c r="LL22" s="8"/>
      <c r="LM22" s="9"/>
      <c r="LN22" s="9"/>
      <c r="LO22" s="9"/>
      <c r="LP22" s="9"/>
      <c r="LQ22" s="9"/>
      <c r="LR22" s="9"/>
      <c r="LS22" s="9"/>
      <c r="LT22" s="9"/>
      <c r="LU22" s="10"/>
      <c r="LV22" s="8"/>
      <c r="LW22" s="9"/>
      <c r="LX22" s="9"/>
      <c r="LY22" s="9"/>
      <c r="LZ22" s="9"/>
      <c r="MA22" s="9"/>
      <c r="MB22" s="9"/>
      <c r="MC22" s="9"/>
      <c r="MD22" s="9"/>
      <c r="ME22" s="10"/>
      <c r="MF22" s="8"/>
      <c r="MG22" s="9"/>
      <c r="MH22" s="9"/>
      <c r="MI22" s="9"/>
      <c r="MJ22" s="9"/>
      <c r="MK22" s="9"/>
      <c r="ML22" s="9"/>
      <c r="MM22" s="9"/>
      <c r="MN22" s="9"/>
      <c r="MO22" s="10"/>
      <c r="MP22" s="8"/>
      <c r="MQ22" s="9"/>
      <c r="MR22" s="9"/>
      <c r="MS22" s="9"/>
      <c r="MT22" s="9"/>
      <c r="MU22" s="9"/>
      <c r="MV22" s="9"/>
      <c r="MW22" s="9"/>
      <c r="MX22" s="9"/>
      <c r="MY22" s="10"/>
      <c r="MZ22" s="8"/>
      <c r="NA22" s="9"/>
      <c r="NB22" s="9"/>
      <c r="NC22" s="9"/>
      <c r="ND22" s="9"/>
      <c r="NE22" s="9"/>
      <c r="NF22" s="9"/>
      <c r="NG22" s="9"/>
      <c r="NH22" s="9"/>
      <c r="NI22" s="10"/>
      <c r="NJ22" s="8" t="s">
        <v>868</v>
      </c>
      <c r="NK22" s="9">
        <v>1</v>
      </c>
      <c r="NL22" s="9" t="s">
        <v>638</v>
      </c>
      <c r="NM22" s="9" t="s">
        <v>634</v>
      </c>
      <c r="NN22" s="9" t="s">
        <v>628</v>
      </c>
      <c r="NO22" s="9" t="s">
        <v>628</v>
      </c>
      <c r="NP22" s="9" t="s">
        <v>630</v>
      </c>
      <c r="NQ22" s="9" t="s">
        <v>629</v>
      </c>
      <c r="NR22" s="9" t="s">
        <v>631</v>
      </c>
      <c r="NS22" s="10" t="s">
        <v>869</v>
      </c>
      <c r="NT22" s="8"/>
      <c r="NU22" s="9"/>
      <c r="NV22" s="9"/>
      <c r="NW22" s="9"/>
      <c r="NX22" s="9"/>
      <c r="NY22" s="9"/>
      <c r="NZ22" s="9"/>
      <c r="OA22" s="9"/>
      <c r="OB22" s="9"/>
      <c r="OC22" s="10"/>
      <c r="OD22" s="8"/>
      <c r="OE22" s="9"/>
      <c r="OF22" s="9"/>
      <c r="OG22" s="9"/>
      <c r="OH22" s="9"/>
      <c r="OI22" s="9"/>
      <c r="OJ22" s="9"/>
      <c r="OK22" s="9"/>
      <c r="OL22" s="9"/>
      <c r="OM22" s="10"/>
      <c r="ON22" s="8"/>
      <c r="OO22" s="9"/>
      <c r="OP22" s="9"/>
      <c r="OQ22" s="9"/>
      <c r="OR22" s="9"/>
      <c r="OS22" s="9"/>
      <c r="OT22" s="9"/>
      <c r="OU22" s="9"/>
      <c r="OV22" s="9"/>
      <c r="OW22" s="10"/>
      <c r="OX22" s="8"/>
      <c r="OY22" s="9"/>
      <c r="OZ22" s="9"/>
      <c r="PA22" s="9"/>
      <c r="PB22" s="9"/>
      <c r="PC22" s="9"/>
      <c r="PD22" s="9"/>
      <c r="PE22" s="9"/>
      <c r="PF22" s="9"/>
      <c r="PG22" s="10"/>
      <c r="PH22" s="8"/>
      <c r="PI22" s="9"/>
      <c r="PJ22" s="9"/>
      <c r="PK22" s="9"/>
      <c r="PL22" s="9"/>
      <c r="PM22" s="9"/>
      <c r="PN22" s="9"/>
      <c r="PO22" s="9"/>
      <c r="PP22" s="9"/>
      <c r="PQ22" s="10"/>
      <c r="PR22" s="8"/>
      <c r="PS22" s="9"/>
      <c r="PT22" s="9"/>
      <c r="PU22" s="9"/>
      <c r="PV22" s="9"/>
      <c r="PW22" s="9"/>
      <c r="PX22" s="9"/>
      <c r="PY22" s="9"/>
      <c r="PZ22" s="9"/>
      <c r="QA22" s="10"/>
      <c r="QB22" s="8"/>
      <c r="QC22" s="9"/>
      <c r="QD22" s="9"/>
      <c r="QE22" s="9"/>
      <c r="QF22" s="9"/>
      <c r="QG22" s="9"/>
      <c r="QH22" s="9"/>
      <c r="QI22" s="9"/>
      <c r="QJ22" s="9"/>
      <c r="QK22" s="10"/>
      <c r="QL22" s="8"/>
      <c r="QM22" s="9"/>
      <c r="QN22" s="9"/>
      <c r="QO22" s="9"/>
      <c r="QP22" s="9"/>
      <c r="QQ22" s="9"/>
      <c r="QR22" s="9"/>
      <c r="QS22" s="9"/>
      <c r="QT22" s="9"/>
      <c r="QU22" s="10"/>
      <c r="QV22" s="8"/>
      <c r="QW22" s="9"/>
      <c r="QX22" s="9"/>
      <c r="QY22" s="9"/>
      <c r="QZ22" s="9"/>
      <c r="RA22" s="9"/>
      <c r="RB22" s="9"/>
      <c r="RC22" s="9"/>
      <c r="RD22" s="9"/>
      <c r="RE22" s="10"/>
      <c r="RF22" s="8"/>
      <c r="RG22" s="9"/>
      <c r="RH22" s="9"/>
      <c r="RI22" s="9"/>
      <c r="RJ22" s="9"/>
      <c r="RK22" s="9"/>
      <c r="RL22" s="9"/>
      <c r="RM22" s="9"/>
      <c r="RN22" s="9"/>
      <c r="RO22" s="10"/>
      <c r="RP22" s="8"/>
      <c r="RQ22" s="9"/>
      <c r="RR22" s="9"/>
      <c r="RS22" s="9"/>
      <c r="RT22" s="9"/>
      <c r="RU22" s="9"/>
      <c r="RV22" s="9"/>
      <c r="RW22" s="9"/>
      <c r="RX22" s="9"/>
      <c r="RY22" s="10"/>
      <c r="RZ22" s="8" t="s">
        <v>870</v>
      </c>
      <c r="SA22" s="9">
        <v>1</v>
      </c>
      <c r="SB22" s="9" t="s">
        <v>638</v>
      </c>
      <c r="SC22" s="9" t="s">
        <v>634</v>
      </c>
      <c r="SD22" s="9" t="s">
        <v>628</v>
      </c>
      <c r="SE22" s="9" t="s">
        <v>628</v>
      </c>
      <c r="SF22" s="9" t="s">
        <v>630</v>
      </c>
      <c r="SG22" s="9" t="s">
        <v>629</v>
      </c>
      <c r="SH22" s="9" t="s">
        <v>631</v>
      </c>
      <c r="SI22" s="10" t="s">
        <v>867</v>
      </c>
      <c r="SJ22" s="8"/>
      <c r="SK22" s="9"/>
      <c r="SL22" s="9"/>
      <c r="SM22" s="9"/>
      <c r="SN22" s="9"/>
      <c r="SO22" s="9"/>
      <c r="SP22" s="9"/>
      <c r="SQ22" s="9"/>
      <c r="SR22" s="9"/>
      <c r="SS22" s="10"/>
      <c r="ST22" s="8"/>
      <c r="SU22" s="9"/>
      <c r="SV22" s="9"/>
      <c r="SW22" s="9"/>
      <c r="SX22" s="9"/>
      <c r="SY22" s="9"/>
      <c r="SZ22" s="9"/>
      <c r="TA22" s="9"/>
      <c r="TB22" s="9"/>
      <c r="TC22" s="10"/>
      <c r="TD22" s="2">
        <v>37270706176758</v>
      </c>
      <c r="TE22" s="2">
        <v>-76707496643066</v>
      </c>
      <c r="TF22">
        <v>-1</v>
      </c>
    </row>
    <row r="23" spans="1:526">
      <c r="A23" t="s">
        <v>871</v>
      </c>
      <c r="B23" t="s">
        <v>617</v>
      </c>
      <c r="C23" t="s">
        <v>618</v>
      </c>
      <c r="F23" t="s">
        <v>872</v>
      </c>
      <c r="G23">
        <v>0</v>
      </c>
      <c r="H23" s="1">
        <v>41753.332361111112</v>
      </c>
      <c r="I23" s="1">
        <v>41754.40824074074</v>
      </c>
      <c r="J23">
        <v>1</v>
      </c>
      <c r="K23">
        <v>0</v>
      </c>
      <c r="L23">
        <v>0</v>
      </c>
      <c r="M23">
        <v>0</v>
      </c>
      <c r="N23">
        <v>1</v>
      </c>
      <c r="O23" t="s">
        <v>620</v>
      </c>
      <c r="P23" t="s">
        <v>620</v>
      </c>
      <c r="Q23" t="s">
        <v>649</v>
      </c>
      <c r="R23" t="s">
        <v>724</v>
      </c>
      <c r="S23" t="s">
        <v>724</v>
      </c>
      <c r="T23" t="s">
        <v>873</v>
      </c>
      <c r="U23" t="s">
        <v>624</v>
      </c>
      <c r="V23" t="s">
        <v>625</v>
      </c>
      <c r="W23">
        <v>31</v>
      </c>
      <c r="X23" s="8"/>
      <c r="Y23" s="9"/>
      <c r="Z23" s="9"/>
      <c r="AA23" s="9"/>
      <c r="AB23" s="9"/>
      <c r="AC23" s="9"/>
      <c r="AD23" s="9"/>
      <c r="AE23" s="9"/>
      <c r="AF23" s="9"/>
      <c r="AG23" s="10"/>
      <c r="AH23" s="8"/>
      <c r="AI23" s="9"/>
      <c r="AJ23" s="9"/>
      <c r="AK23" s="9"/>
      <c r="AL23" s="9"/>
      <c r="AM23" s="9"/>
      <c r="AN23" s="9"/>
      <c r="AO23" s="9"/>
      <c r="AP23" s="9"/>
      <c r="AQ23" s="10"/>
      <c r="AR23" s="8"/>
      <c r="AS23" s="9"/>
      <c r="AT23" s="9"/>
      <c r="AU23" s="9"/>
      <c r="AV23" s="9"/>
      <c r="AW23" s="9"/>
      <c r="AX23" s="9"/>
      <c r="AY23" s="9"/>
      <c r="AZ23" s="9"/>
      <c r="BA23" s="10"/>
      <c r="BB23" s="8"/>
      <c r="BC23" s="9"/>
      <c r="BD23" s="9"/>
      <c r="BE23" s="9"/>
      <c r="BF23" s="9"/>
      <c r="BG23" s="9"/>
      <c r="BH23" s="9"/>
      <c r="BI23" s="9"/>
      <c r="BJ23" s="9"/>
      <c r="BK23" s="10"/>
      <c r="BL23" s="8"/>
      <c r="BM23" s="9"/>
      <c r="BN23" s="9"/>
      <c r="BO23" s="9"/>
      <c r="BP23" s="9"/>
      <c r="BQ23" s="9"/>
      <c r="BR23" s="9"/>
      <c r="BS23" s="9"/>
      <c r="BT23" s="9"/>
      <c r="BU23" s="10"/>
      <c r="BV23" s="8"/>
      <c r="BW23" s="9"/>
      <c r="BX23" s="9"/>
      <c r="BY23" s="9"/>
      <c r="BZ23" s="9"/>
      <c r="CA23" s="9"/>
      <c r="CB23" s="9"/>
      <c r="CC23" s="9"/>
      <c r="CD23" s="9"/>
      <c r="CE23" s="10"/>
      <c r="CF23" s="8"/>
      <c r="CG23" s="9"/>
      <c r="CH23" s="9"/>
      <c r="CI23" s="9"/>
      <c r="CJ23" s="9"/>
      <c r="CK23" s="9"/>
      <c r="CL23" s="9"/>
      <c r="CM23" s="9"/>
      <c r="CN23" s="9"/>
      <c r="CO23" s="10"/>
      <c r="CP23" s="8"/>
      <c r="CQ23" s="9"/>
      <c r="CR23" s="9"/>
      <c r="CS23" s="9"/>
      <c r="CT23" s="9"/>
      <c r="CU23" s="9"/>
      <c r="CV23" s="9"/>
      <c r="CW23" s="9"/>
      <c r="CX23" s="9"/>
      <c r="CY23" s="10"/>
      <c r="CZ23" s="8" t="s">
        <v>874</v>
      </c>
      <c r="DA23" s="9">
        <v>1</v>
      </c>
      <c r="DB23" s="9" t="s">
        <v>638</v>
      </c>
      <c r="DC23" s="9" t="s">
        <v>634</v>
      </c>
      <c r="DD23" s="9" t="s">
        <v>628</v>
      </c>
      <c r="DE23" s="9" t="s">
        <v>639</v>
      </c>
      <c r="DF23" s="9" t="s">
        <v>629</v>
      </c>
      <c r="DG23" s="9" t="s">
        <v>629</v>
      </c>
      <c r="DH23" s="9" t="s">
        <v>631</v>
      </c>
      <c r="DI23" s="10" t="s">
        <v>875</v>
      </c>
      <c r="DJ23" s="8"/>
      <c r="DK23" s="9"/>
      <c r="DL23" s="9"/>
      <c r="DM23" s="9"/>
      <c r="DN23" s="9"/>
      <c r="DO23" s="9"/>
      <c r="DP23" s="9"/>
      <c r="DQ23" s="9"/>
      <c r="DR23" s="9"/>
      <c r="DS23" s="10"/>
      <c r="DT23" s="8"/>
      <c r="DU23" s="9"/>
      <c r="DV23" s="9"/>
      <c r="DW23" s="9"/>
      <c r="DX23" s="9"/>
      <c r="DY23" s="9"/>
      <c r="DZ23" s="9"/>
      <c r="EA23" s="9"/>
      <c r="EB23" s="9"/>
      <c r="EC23" s="10"/>
      <c r="ED23" s="8"/>
      <c r="EE23" s="9"/>
      <c r="EF23" s="9"/>
      <c r="EG23" s="9"/>
      <c r="EH23" s="9"/>
      <c r="EI23" s="9"/>
      <c r="EJ23" s="9"/>
      <c r="EK23" s="9"/>
      <c r="EL23" s="9"/>
      <c r="EM23" s="10"/>
      <c r="EN23" s="8"/>
      <c r="EO23" s="9"/>
      <c r="EP23" s="9"/>
      <c r="EQ23" s="9"/>
      <c r="ER23" s="9"/>
      <c r="ES23" s="9"/>
      <c r="ET23" s="9"/>
      <c r="EU23" s="9"/>
      <c r="EV23" s="9"/>
      <c r="EW23" s="10"/>
      <c r="EX23" s="8"/>
      <c r="EY23" s="9"/>
      <c r="EZ23" s="9"/>
      <c r="FA23" s="9"/>
      <c r="FB23" s="9"/>
      <c r="FC23" s="9"/>
      <c r="FD23" s="9"/>
      <c r="FE23" s="9"/>
      <c r="FF23" s="9"/>
      <c r="FG23" s="10"/>
      <c r="FH23" s="8"/>
      <c r="FI23" s="9"/>
      <c r="FJ23" s="9"/>
      <c r="FK23" s="9"/>
      <c r="FL23" s="9"/>
      <c r="FM23" s="9"/>
      <c r="FN23" s="9"/>
      <c r="FO23" s="9"/>
      <c r="FP23" s="9"/>
      <c r="FQ23" s="10"/>
      <c r="FR23" s="8"/>
      <c r="FS23" s="9"/>
      <c r="FT23" s="9"/>
      <c r="FU23" s="9"/>
      <c r="FV23" s="9"/>
      <c r="FW23" s="9"/>
      <c r="FX23" s="9"/>
      <c r="FY23" s="9"/>
      <c r="FZ23" s="9"/>
      <c r="GA23" s="10"/>
      <c r="GB23" s="8" t="s">
        <v>876</v>
      </c>
      <c r="GC23" s="9">
        <v>1</v>
      </c>
      <c r="GD23" s="9" t="s">
        <v>634</v>
      </c>
      <c r="GE23" s="9" t="s">
        <v>634</v>
      </c>
      <c r="GF23" s="9" t="s">
        <v>628</v>
      </c>
      <c r="GG23" s="9" t="s">
        <v>676</v>
      </c>
      <c r="GH23" s="9" t="s">
        <v>629</v>
      </c>
      <c r="GI23" s="9" t="s">
        <v>635</v>
      </c>
      <c r="GJ23" s="9" t="s">
        <v>640</v>
      </c>
      <c r="GK23" s="10" t="s">
        <v>877</v>
      </c>
      <c r="GL23" s="8"/>
      <c r="GM23" s="9"/>
      <c r="GN23" s="9"/>
      <c r="GO23" s="9"/>
      <c r="GP23" s="9"/>
      <c r="GQ23" s="9"/>
      <c r="GR23" s="9"/>
      <c r="GS23" s="9"/>
      <c r="GT23" s="9"/>
      <c r="GU23" s="10"/>
      <c r="GV23" s="8"/>
      <c r="GW23" s="9"/>
      <c r="GX23" s="9"/>
      <c r="GY23" s="9"/>
      <c r="GZ23" s="9"/>
      <c r="HA23" s="9"/>
      <c r="HB23" s="9"/>
      <c r="HC23" s="9"/>
      <c r="HD23" s="9"/>
      <c r="HE23" s="10"/>
      <c r="HF23" s="8"/>
      <c r="HG23" s="9"/>
      <c r="HH23" s="9"/>
      <c r="HI23" s="9"/>
      <c r="HJ23" s="9"/>
      <c r="HK23" s="9"/>
      <c r="HL23" s="9"/>
      <c r="HM23" s="9"/>
      <c r="HN23" s="9"/>
      <c r="HO23" s="10"/>
      <c r="HP23" s="8"/>
      <c r="HQ23" s="9"/>
      <c r="HR23" s="9"/>
      <c r="HS23" s="9"/>
      <c r="HT23" s="9"/>
      <c r="HU23" s="9"/>
      <c r="HV23" s="9"/>
      <c r="HW23" s="9"/>
      <c r="HX23" s="9"/>
      <c r="HY23" s="10"/>
      <c r="HZ23" s="8"/>
      <c r="IA23" s="9"/>
      <c r="IB23" s="9"/>
      <c r="IC23" s="9"/>
      <c r="ID23" s="9"/>
      <c r="IE23" s="9"/>
      <c r="IF23" s="9"/>
      <c r="IG23" s="9"/>
      <c r="IH23" s="9"/>
      <c r="II23" s="10"/>
      <c r="IJ23" s="8"/>
      <c r="IK23" s="9"/>
      <c r="IL23" s="9"/>
      <c r="IM23" s="9"/>
      <c r="IN23" s="9"/>
      <c r="IO23" s="9"/>
      <c r="IP23" s="9"/>
      <c r="IQ23" s="9"/>
      <c r="IR23" s="9"/>
      <c r="IS23" s="10"/>
      <c r="IT23" s="8"/>
      <c r="IU23" s="9"/>
      <c r="IV23" s="9"/>
      <c r="IW23" s="9"/>
      <c r="IX23" s="9"/>
      <c r="IY23" s="9"/>
      <c r="IZ23" s="9"/>
      <c r="JA23" s="9"/>
      <c r="JB23" s="9"/>
      <c r="JC23" s="10"/>
      <c r="JD23" s="8"/>
      <c r="JE23" s="9"/>
      <c r="JF23" s="9"/>
      <c r="JG23" s="9"/>
      <c r="JH23" s="9"/>
      <c r="JI23" s="9"/>
      <c r="JJ23" s="9"/>
      <c r="JK23" s="9"/>
      <c r="JL23" s="9"/>
      <c r="JM23" s="10"/>
      <c r="JN23" s="8"/>
      <c r="JO23" s="9"/>
      <c r="JP23" s="9"/>
      <c r="JQ23" s="9"/>
      <c r="JR23" s="9"/>
      <c r="JS23" s="9"/>
      <c r="JT23" s="9"/>
      <c r="JU23" s="9"/>
      <c r="JV23" s="9"/>
      <c r="JW23" s="10"/>
      <c r="JX23" s="8" t="s">
        <v>878</v>
      </c>
      <c r="JY23" s="9">
        <v>1</v>
      </c>
      <c r="JZ23" s="9" t="s">
        <v>634</v>
      </c>
      <c r="KA23" s="9" t="s">
        <v>638</v>
      </c>
      <c r="KB23" s="9" t="s">
        <v>628</v>
      </c>
      <c r="KC23" s="9" t="s">
        <v>628</v>
      </c>
      <c r="KD23" s="9" t="s">
        <v>629</v>
      </c>
      <c r="KE23" s="9" t="s">
        <v>629</v>
      </c>
      <c r="KF23" s="9" t="s">
        <v>631</v>
      </c>
      <c r="KG23" s="10" t="s">
        <v>879</v>
      </c>
      <c r="KH23" s="8"/>
      <c r="KI23" s="9"/>
      <c r="KJ23" s="9"/>
      <c r="KK23" s="9"/>
      <c r="KL23" s="9"/>
      <c r="KM23" s="9"/>
      <c r="KN23" s="9"/>
      <c r="KO23" s="9"/>
      <c r="KP23" s="9"/>
      <c r="KQ23" s="10"/>
      <c r="KR23" s="8"/>
      <c r="KS23" s="9"/>
      <c r="KT23" s="9"/>
      <c r="KU23" s="9"/>
      <c r="KV23" s="9"/>
      <c r="KW23" s="9"/>
      <c r="KX23" s="9"/>
      <c r="KY23" s="9"/>
      <c r="KZ23" s="9"/>
      <c r="LA23" s="10"/>
      <c r="LB23" s="8"/>
      <c r="LC23" s="9"/>
      <c r="LD23" s="9"/>
      <c r="LE23" s="9"/>
      <c r="LF23" s="9"/>
      <c r="LG23" s="9"/>
      <c r="LH23" s="9"/>
      <c r="LI23" s="9"/>
      <c r="LJ23" s="9"/>
      <c r="LK23" s="10"/>
      <c r="LL23" s="8"/>
      <c r="LM23" s="9"/>
      <c r="LN23" s="9"/>
      <c r="LO23" s="9"/>
      <c r="LP23" s="9"/>
      <c r="LQ23" s="9"/>
      <c r="LR23" s="9"/>
      <c r="LS23" s="9"/>
      <c r="LT23" s="9"/>
      <c r="LU23" s="10"/>
      <c r="LV23" s="8"/>
      <c r="LW23" s="9"/>
      <c r="LX23" s="9"/>
      <c r="LY23" s="9"/>
      <c r="LZ23" s="9"/>
      <c r="MA23" s="9"/>
      <c r="MB23" s="9"/>
      <c r="MC23" s="9"/>
      <c r="MD23" s="9"/>
      <c r="ME23" s="10"/>
      <c r="MF23" s="8"/>
      <c r="MG23" s="9"/>
      <c r="MH23" s="9"/>
      <c r="MI23" s="9"/>
      <c r="MJ23" s="9"/>
      <c r="MK23" s="9"/>
      <c r="ML23" s="9"/>
      <c r="MM23" s="9"/>
      <c r="MN23" s="9"/>
      <c r="MO23" s="10"/>
      <c r="MP23" s="8"/>
      <c r="MQ23" s="9"/>
      <c r="MR23" s="9"/>
      <c r="MS23" s="9"/>
      <c r="MT23" s="9"/>
      <c r="MU23" s="9"/>
      <c r="MV23" s="9"/>
      <c r="MW23" s="9"/>
      <c r="MX23" s="9"/>
      <c r="MY23" s="10"/>
      <c r="MZ23" s="8"/>
      <c r="NA23" s="9"/>
      <c r="NB23" s="9"/>
      <c r="NC23" s="9"/>
      <c r="ND23" s="9"/>
      <c r="NE23" s="9"/>
      <c r="NF23" s="9"/>
      <c r="NG23" s="9"/>
      <c r="NH23" s="9"/>
      <c r="NI23" s="10"/>
      <c r="NJ23" s="8"/>
      <c r="NK23" s="9"/>
      <c r="NL23" s="9"/>
      <c r="NM23" s="9"/>
      <c r="NN23" s="9"/>
      <c r="NO23" s="9"/>
      <c r="NP23" s="9"/>
      <c r="NQ23" s="9"/>
      <c r="NR23" s="9"/>
      <c r="NS23" s="10"/>
      <c r="NT23" s="8" t="s">
        <v>880</v>
      </c>
      <c r="NU23" s="9">
        <v>1</v>
      </c>
      <c r="NV23" s="9" t="s">
        <v>634</v>
      </c>
      <c r="NW23" s="9" t="s">
        <v>634</v>
      </c>
      <c r="NX23" s="9" t="s">
        <v>628</v>
      </c>
      <c r="NY23" s="9" t="s">
        <v>676</v>
      </c>
      <c r="NZ23" s="9" t="s">
        <v>629</v>
      </c>
      <c r="OA23" s="9" t="s">
        <v>629</v>
      </c>
      <c r="OB23" s="9" t="s">
        <v>640</v>
      </c>
      <c r="OC23" s="10" t="s">
        <v>881</v>
      </c>
      <c r="OD23" s="8"/>
      <c r="OE23" s="9"/>
      <c r="OF23" s="9"/>
      <c r="OG23" s="9"/>
      <c r="OH23" s="9"/>
      <c r="OI23" s="9"/>
      <c r="OJ23" s="9"/>
      <c r="OK23" s="9"/>
      <c r="OL23" s="9"/>
      <c r="OM23" s="10"/>
      <c r="ON23" s="8"/>
      <c r="OO23" s="9"/>
      <c r="OP23" s="9"/>
      <c r="OQ23" s="9"/>
      <c r="OR23" s="9"/>
      <c r="OS23" s="9"/>
      <c r="OT23" s="9"/>
      <c r="OU23" s="9"/>
      <c r="OV23" s="9"/>
      <c r="OW23" s="10"/>
      <c r="OX23" s="8"/>
      <c r="OY23" s="9"/>
      <c r="OZ23" s="9"/>
      <c r="PA23" s="9"/>
      <c r="PB23" s="9"/>
      <c r="PC23" s="9"/>
      <c r="PD23" s="9"/>
      <c r="PE23" s="9"/>
      <c r="PF23" s="9"/>
      <c r="PG23" s="10"/>
      <c r="PH23" s="8"/>
      <c r="PI23" s="9"/>
      <c r="PJ23" s="9"/>
      <c r="PK23" s="9"/>
      <c r="PL23" s="9"/>
      <c r="PM23" s="9"/>
      <c r="PN23" s="9"/>
      <c r="PO23" s="9"/>
      <c r="PP23" s="9"/>
      <c r="PQ23" s="10"/>
      <c r="PR23" s="8"/>
      <c r="PS23" s="9"/>
      <c r="PT23" s="9"/>
      <c r="PU23" s="9"/>
      <c r="PV23" s="9"/>
      <c r="PW23" s="9"/>
      <c r="PX23" s="9"/>
      <c r="PY23" s="9"/>
      <c r="PZ23" s="9"/>
      <c r="QA23" s="10"/>
      <c r="QB23" s="8"/>
      <c r="QC23" s="9"/>
      <c r="QD23" s="9"/>
      <c r="QE23" s="9"/>
      <c r="QF23" s="9"/>
      <c r="QG23" s="9"/>
      <c r="QH23" s="9"/>
      <c r="QI23" s="9"/>
      <c r="QJ23" s="9"/>
      <c r="QK23" s="10"/>
      <c r="QL23" s="8"/>
      <c r="QM23" s="9"/>
      <c r="QN23" s="9"/>
      <c r="QO23" s="9"/>
      <c r="QP23" s="9"/>
      <c r="QQ23" s="9"/>
      <c r="QR23" s="9"/>
      <c r="QS23" s="9"/>
      <c r="QT23" s="9"/>
      <c r="QU23" s="10"/>
      <c r="QV23" s="8" t="s">
        <v>882</v>
      </c>
      <c r="QW23" s="9">
        <v>1</v>
      </c>
      <c r="QX23" s="9" t="s">
        <v>638</v>
      </c>
      <c r="QY23" s="9" t="s">
        <v>634</v>
      </c>
      <c r="QZ23" s="9" t="s">
        <v>628</v>
      </c>
      <c r="RA23" s="9" t="s">
        <v>639</v>
      </c>
      <c r="RB23" s="9" t="s">
        <v>629</v>
      </c>
      <c r="RC23" s="9" t="s">
        <v>629</v>
      </c>
      <c r="RD23" s="9" t="s">
        <v>631</v>
      </c>
      <c r="RE23" s="10" t="s">
        <v>883</v>
      </c>
      <c r="RF23" s="8"/>
      <c r="RG23" s="9"/>
      <c r="RH23" s="9"/>
      <c r="RI23" s="9"/>
      <c r="RJ23" s="9"/>
      <c r="RK23" s="9"/>
      <c r="RL23" s="9"/>
      <c r="RM23" s="9"/>
      <c r="RN23" s="9"/>
      <c r="RO23" s="10"/>
      <c r="RP23" s="8"/>
      <c r="RQ23" s="9"/>
      <c r="RR23" s="9"/>
      <c r="RS23" s="9"/>
      <c r="RT23" s="9"/>
      <c r="RU23" s="9"/>
      <c r="RV23" s="9"/>
      <c r="RW23" s="9"/>
      <c r="RX23" s="9"/>
      <c r="RY23" s="10"/>
      <c r="RZ23" s="8"/>
      <c r="SA23" s="9"/>
      <c r="SB23" s="9"/>
      <c r="SC23" s="9"/>
      <c r="SD23" s="9"/>
      <c r="SE23" s="9"/>
      <c r="SF23" s="9"/>
      <c r="SG23" s="9"/>
      <c r="SH23" s="9"/>
      <c r="SI23" s="10"/>
      <c r="SJ23" s="8"/>
      <c r="SK23" s="9"/>
      <c r="SL23" s="9"/>
      <c r="SM23" s="9"/>
      <c r="SN23" s="9"/>
      <c r="SO23" s="9"/>
      <c r="SP23" s="9"/>
      <c r="SQ23" s="9"/>
      <c r="SR23" s="9"/>
      <c r="SS23" s="10"/>
      <c r="ST23" s="8"/>
      <c r="SU23" s="9"/>
      <c r="SV23" s="9"/>
      <c r="SW23" s="9"/>
      <c r="SX23" s="9"/>
      <c r="SY23" s="9"/>
      <c r="SZ23" s="9"/>
      <c r="TA23" s="9"/>
      <c r="TB23" s="9"/>
      <c r="TC23" s="10"/>
      <c r="TD23" s="2">
        <v>46492004394531</v>
      </c>
      <c r="TE23" s="2">
        <v>-74062797546387</v>
      </c>
      <c r="TF23">
        <v>-1</v>
      </c>
    </row>
    <row r="24" spans="1:526" s="29" customFormat="1">
      <c r="A24" s="29" t="s">
        <v>884</v>
      </c>
      <c r="B24" s="29" t="s">
        <v>617</v>
      </c>
      <c r="C24" s="29" t="s">
        <v>618</v>
      </c>
      <c r="F24" s="29" t="s">
        <v>885</v>
      </c>
      <c r="G24" s="29">
        <v>0</v>
      </c>
      <c r="H24" s="30">
        <v>41747.35224537037</v>
      </c>
      <c r="I24" s="30">
        <v>41747.475011574075</v>
      </c>
      <c r="J24" s="29">
        <v>0</v>
      </c>
      <c r="K24" s="29">
        <v>0</v>
      </c>
      <c r="L24" s="29">
        <v>0</v>
      </c>
      <c r="M24" s="29">
        <v>0</v>
      </c>
      <c r="N24" s="29">
        <v>1</v>
      </c>
      <c r="O24" s="29" t="s">
        <v>648</v>
      </c>
      <c r="P24" s="29" t="s">
        <v>648</v>
      </c>
      <c r="Q24" s="29" t="s">
        <v>648</v>
      </c>
      <c r="R24" s="29" t="s">
        <v>724</v>
      </c>
      <c r="S24" s="29" t="s">
        <v>622</v>
      </c>
      <c r="T24" s="29" t="s">
        <v>651</v>
      </c>
      <c r="U24" s="29" t="s">
        <v>624</v>
      </c>
      <c r="V24" s="29" t="s">
        <v>625</v>
      </c>
      <c r="W24" s="29">
        <v>34</v>
      </c>
      <c r="X24" s="31"/>
      <c r="Y24" s="32"/>
      <c r="Z24" s="32"/>
      <c r="AA24" s="32"/>
      <c r="AB24" s="32"/>
      <c r="AC24" s="32"/>
      <c r="AD24" s="32"/>
      <c r="AE24" s="32"/>
      <c r="AF24" s="32"/>
      <c r="AG24" s="33"/>
      <c r="AH24" s="31"/>
      <c r="AI24" s="32"/>
      <c r="AJ24" s="32"/>
      <c r="AK24" s="32"/>
      <c r="AL24" s="32"/>
      <c r="AM24" s="32"/>
      <c r="AN24" s="32"/>
      <c r="AO24" s="32"/>
      <c r="AP24" s="32"/>
      <c r="AQ24" s="33"/>
      <c r="AR24" s="31"/>
      <c r="AS24" s="32"/>
      <c r="AT24" s="32"/>
      <c r="AU24" s="32"/>
      <c r="AV24" s="32"/>
      <c r="AW24" s="32"/>
      <c r="AX24" s="32"/>
      <c r="AY24" s="32"/>
      <c r="AZ24" s="32"/>
      <c r="BA24" s="33"/>
      <c r="BB24" s="31"/>
      <c r="BC24" s="32"/>
      <c r="BD24" s="32"/>
      <c r="BE24" s="32"/>
      <c r="BF24" s="32"/>
      <c r="BG24" s="32"/>
      <c r="BH24" s="32"/>
      <c r="BI24" s="32"/>
      <c r="BJ24" s="32"/>
      <c r="BK24" s="33"/>
      <c r="BL24" s="31"/>
      <c r="BM24" s="32"/>
      <c r="BN24" s="32"/>
      <c r="BO24" s="32"/>
      <c r="BP24" s="32"/>
      <c r="BQ24" s="32"/>
      <c r="BR24" s="32"/>
      <c r="BS24" s="32"/>
      <c r="BT24" s="32"/>
      <c r="BU24" s="33"/>
      <c r="BV24" s="31"/>
      <c r="BW24" s="32"/>
      <c r="BX24" s="32"/>
      <c r="BY24" s="32"/>
      <c r="BZ24" s="32"/>
      <c r="CA24" s="32"/>
      <c r="CB24" s="32"/>
      <c r="CC24" s="32"/>
      <c r="CD24" s="32"/>
      <c r="CE24" s="33"/>
      <c r="CF24" s="31"/>
      <c r="CG24" s="32"/>
      <c r="CH24" s="32"/>
      <c r="CI24" s="32"/>
      <c r="CJ24" s="32"/>
      <c r="CK24" s="32"/>
      <c r="CL24" s="32"/>
      <c r="CM24" s="32"/>
      <c r="CN24" s="32"/>
      <c r="CO24" s="33"/>
      <c r="CP24" s="31"/>
      <c r="CQ24" s="32"/>
      <c r="CR24" s="32"/>
      <c r="CS24" s="32"/>
      <c r="CT24" s="32"/>
      <c r="CU24" s="32"/>
      <c r="CV24" s="32"/>
      <c r="CW24" s="32"/>
      <c r="CX24" s="32"/>
      <c r="CY24" s="33"/>
      <c r="CZ24" s="31"/>
      <c r="DA24" s="32"/>
      <c r="DB24" s="32"/>
      <c r="DC24" s="32"/>
      <c r="DD24" s="32"/>
      <c r="DE24" s="32"/>
      <c r="DF24" s="32"/>
      <c r="DG24" s="32"/>
      <c r="DH24" s="32"/>
      <c r="DI24" s="33"/>
      <c r="DJ24" s="31"/>
      <c r="DK24" s="32"/>
      <c r="DL24" s="32"/>
      <c r="DM24" s="32"/>
      <c r="DN24" s="32"/>
      <c r="DO24" s="32"/>
      <c r="DP24" s="32"/>
      <c r="DQ24" s="32"/>
      <c r="DR24" s="32"/>
      <c r="DS24" s="33"/>
      <c r="DT24" s="31"/>
      <c r="DU24" s="32"/>
      <c r="DV24" s="32"/>
      <c r="DW24" s="32"/>
      <c r="DX24" s="32"/>
      <c r="DY24" s="32"/>
      <c r="DZ24" s="32"/>
      <c r="EA24" s="32"/>
      <c r="EB24" s="32"/>
      <c r="EC24" s="33"/>
      <c r="ED24" s="31"/>
      <c r="EE24" s="32"/>
      <c r="EF24" s="32"/>
      <c r="EG24" s="32"/>
      <c r="EH24" s="32"/>
      <c r="EI24" s="32"/>
      <c r="EJ24" s="32"/>
      <c r="EK24" s="32"/>
      <c r="EL24" s="32"/>
      <c r="EM24" s="33"/>
      <c r="EN24" s="31"/>
      <c r="EO24" s="32"/>
      <c r="EP24" s="32"/>
      <c r="EQ24" s="32"/>
      <c r="ER24" s="32"/>
      <c r="ES24" s="32"/>
      <c r="ET24" s="32"/>
      <c r="EU24" s="32"/>
      <c r="EV24" s="32"/>
      <c r="EW24" s="33"/>
      <c r="EX24" s="31"/>
      <c r="EY24" s="32"/>
      <c r="EZ24" s="32"/>
      <c r="FA24" s="32"/>
      <c r="FB24" s="32"/>
      <c r="FC24" s="32"/>
      <c r="FD24" s="32"/>
      <c r="FE24" s="32"/>
      <c r="FF24" s="32"/>
      <c r="FG24" s="33"/>
      <c r="FH24" s="31"/>
      <c r="FI24" s="32"/>
      <c r="FJ24" s="32"/>
      <c r="FK24" s="32"/>
      <c r="FL24" s="32"/>
      <c r="FM24" s="32"/>
      <c r="FN24" s="32"/>
      <c r="FO24" s="32"/>
      <c r="FP24" s="32"/>
      <c r="FQ24" s="33"/>
      <c r="FR24" s="31"/>
      <c r="FS24" s="32"/>
      <c r="FT24" s="32"/>
      <c r="FU24" s="32"/>
      <c r="FV24" s="32"/>
      <c r="FW24" s="32"/>
      <c r="FX24" s="32"/>
      <c r="FY24" s="32"/>
      <c r="FZ24" s="32"/>
      <c r="GA24" s="33"/>
      <c r="GB24" s="31"/>
      <c r="GC24" s="32"/>
      <c r="GD24" s="32"/>
      <c r="GE24" s="32"/>
      <c r="GF24" s="32"/>
      <c r="GG24" s="32"/>
      <c r="GH24" s="32"/>
      <c r="GI24" s="32"/>
      <c r="GJ24" s="32"/>
      <c r="GK24" s="33"/>
      <c r="GL24" s="31"/>
      <c r="GM24" s="32"/>
      <c r="GN24" s="32"/>
      <c r="GO24" s="32"/>
      <c r="GP24" s="32"/>
      <c r="GQ24" s="32"/>
      <c r="GR24" s="32"/>
      <c r="GS24" s="32"/>
      <c r="GT24" s="32"/>
      <c r="GU24" s="33"/>
      <c r="GV24" s="31"/>
      <c r="GW24" s="32"/>
      <c r="GX24" s="32"/>
      <c r="GY24" s="32"/>
      <c r="GZ24" s="32"/>
      <c r="HA24" s="32"/>
      <c r="HB24" s="32"/>
      <c r="HC24" s="32"/>
      <c r="HD24" s="32"/>
      <c r="HE24" s="33"/>
      <c r="HF24" s="31"/>
      <c r="HG24" s="32"/>
      <c r="HH24" s="32"/>
      <c r="HI24" s="32"/>
      <c r="HJ24" s="32"/>
      <c r="HK24" s="32"/>
      <c r="HL24" s="32"/>
      <c r="HM24" s="32"/>
      <c r="HN24" s="32"/>
      <c r="HO24" s="33"/>
      <c r="HP24" s="31"/>
      <c r="HQ24" s="32"/>
      <c r="HR24" s="32"/>
      <c r="HS24" s="32"/>
      <c r="HT24" s="32"/>
      <c r="HU24" s="32"/>
      <c r="HV24" s="32"/>
      <c r="HW24" s="32"/>
      <c r="HX24" s="32"/>
      <c r="HY24" s="33"/>
      <c r="HZ24" s="31"/>
      <c r="IA24" s="32"/>
      <c r="IB24" s="32"/>
      <c r="IC24" s="32"/>
      <c r="ID24" s="32"/>
      <c r="IE24" s="32"/>
      <c r="IF24" s="32"/>
      <c r="IG24" s="32"/>
      <c r="IH24" s="32"/>
      <c r="II24" s="33"/>
      <c r="IJ24" s="31"/>
      <c r="IK24" s="32"/>
      <c r="IL24" s="32"/>
      <c r="IM24" s="32"/>
      <c r="IN24" s="32"/>
      <c r="IO24" s="32"/>
      <c r="IP24" s="32"/>
      <c r="IQ24" s="32"/>
      <c r="IR24" s="32"/>
      <c r="IS24" s="33"/>
      <c r="IT24" s="31"/>
      <c r="IU24" s="32"/>
      <c r="IV24" s="32"/>
      <c r="IW24" s="32"/>
      <c r="IX24" s="32"/>
      <c r="IY24" s="32"/>
      <c r="IZ24" s="32"/>
      <c r="JA24" s="32"/>
      <c r="JB24" s="32"/>
      <c r="JC24" s="33"/>
      <c r="JD24" s="31"/>
      <c r="JE24" s="32"/>
      <c r="JF24" s="32"/>
      <c r="JG24" s="32"/>
      <c r="JH24" s="32"/>
      <c r="JI24" s="32"/>
      <c r="JJ24" s="32"/>
      <c r="JK24" s="32"/>
      <c r="JL24" s="32"/>
      <c r="JM24" s="33"/>
      <c r="JN24" s="31"/>
      <c r="JO24" s="32"/>
      <c r="JP24" s="32"/>
      <c r="JQ24" s="32"/>
      <c r="JR24" s="32"/>
      <c r="JS24" s="32"/>
      <c r="JT24" s="32"/>
      <c r="JU24" s="32"/>
      <c r="JV24" s="32"/>
      <c r="JW24" s="33"/>
      <c r="JX24" s="31"/>
      <c r="JY24" s="32"/>
      <c r="JZ24" s="32"/>
      <c r="KA24" s="32"/>
      <c r="KB24" s="32"/>
      <c r="KC24" s="32"/>
      <c r="KD24" s="32"/>
      <c r="KE24" s="32"/>
      <c r="KF24" s="32"/>
      <c r="KG24" s="33"/>
      <c r="KH24" s="31"/>
      <c r="KI24" s="32"/>
      <c r="KJ24" s="32"/>
      <c r="KK24" s="32"/>
      <c r="KL24" s="32"/>
      <c r="KM24" s="32"/>
      <c r="KN24" s="32"/>
      <c r="KO24" s="32"/>
      <c r="KP24" s="32"/>
      <c r="KQ24" s="33"/>
      <c r="KR24" s="31"/>
      <c r="KS24" s="32"/>
      <c r="KT24" s="32"/>
      <c r="KU24" s="32"/>
      <c r="KV24" s="32"/>
      <c r="KW24" s="32"/>
      <c r="KX24" s="32"/>
      <c r="KY24" s="32"/>
      <c r="KZ24" s="32"/>
      <c r="LA24" s="33"/>
      <c r="LB24" s="31"/>
      <c r="LC24" s="32"/>
      <c r="LD24" s="32"/>
      <c r="LE24" s="32"/>
      <c r="LF24" s="32"/>
      <c r="LG24" s="32"/>
      <c r="LH24" s="32"/>
      <c r="LI24" s="32"/>
      <c r="LJ24" s="32"/>
      <c r="LK24" s="33"/>
      <c r="LL24" s="31"/>
      <c r="LM24" s="32"/>
      <c r="LN24" s="32"/>
      <c r="LO24" s="32"/>
      <c r="LP24" s="32"/>
      <c r="LQ24" s="32"/>
      <c r="LR24" s="32"/>
      <c r="LS24" s="32"/>
      <c r="LT24" s="32"/>
      <c r="LU24" s="33"/>
      <c r="LV24" s="31"/>
      <c r="LW24" s="32"/>
      <c r="LX24" s="32"/>
      <c r="LY24" s="32"/>
      <c r="LZ24" s="32"/>
      <c r="MA24" s="32"/>
      <c r="MB24" s="32"/>
      <c r="MC24" s="32"/>
      <c r="MD24" s="32"/>
      <c r="ME24" s="33"/>
      <c r="MF24" s="31"/>
      <c r="MG24" s="32"/>
      <c r="MH24" s="32"/>
      <c r="MI24" s="32"/>
      <c r="MJ24" s="32"/>
      <c r="MK24" s="32"/>
      <c r="ML24" s="32"/>
      <c r="MM24" s="32"/>
      <c r="MN24" s="32"/>
      <c r="MO24" s="33"/>
      <c r="MP24" s="31"/>
      <c r="MQ24" s="32"/>
      <c r="MR24" s="32"/>
      <c r="MS24" s="32"/>
      <c r="MT24" s="32"/>
      <c r="MU24" s="32"/>
      <c r="MV24" s="32"/>
      <c r="MW24" s="32"/>
      <c r="MX24" s="32"/>
      <c r="MY24" s="33"/>
      <c r="MZ24" s="31"/>
      <c r="NA24" s="32"/>
      <c r="NB24" s="32"/>
      <c r="NC24" s="32"/>
      <c r="ND24" s="32"/>
      <c r="NE24" s="32"/>
      <c r="NF24" s="32"/>
      <c r="NG24" s="32"/>
      <c r="NH24" s="32"/>
      <c r="NI24" s="33"/>
      <c r="NJ24" s="31"/>
      <c r="NK24" s="32"/>
      <c r="NL24" s="32"/>
      <c r="NM24" s="32"/>
      <c r="NN24" s="32"/>
      <c r="NO24" s="32"/>
      <c r="NP24" s="32"/>
      <c r="NQ24" s="32"/>
      <c r="NR24" s="32"/>
      <c r="NS24" s="33"/>
      <c r="NT24" s="31"/>
      <c r="NU24" s="32"/>
      <c r="NV24" s="32"/>
      <c r="NW24" s="32"/>
      <c r="NX24" s="32"/>
      <c r="NY24" s="32"/>
      <c r="NZ24" s="32"/>
      <c r="OA24" s="32"/>
      <c r="OB24" s="32"/>
      <c r="OC24" s="33"/>
      <c r="OD24" s="31"/>
      <c r="OE24" s="32"/>
      <c r="OF24" s="32"/>
      <c r="OG24" s="32"/>
      <c r="OH24" s="32"/>
      <c r="OI24" s="32"/>
      <c r="OJ24" s="32"/>
      <c r="OK24" s="32"/>
      <c r="OL24" s="32"/>
      <c r="OM24" s="33"/>
      <c r="ON24" s="31"/>
      <c r="OO24" s="32"/>
      <c r="OP24" s="32"/>
      <c r="OQ24" s="32"/>
      <c r="OR24" s="32"/>
      <c r="OS24" s="32"/>
      <c r="OT24" s="32"/>
      <c r="OU24" s="32"/>
      <c r="OV24" s="32"/>
      <c r="OW24" s="33"/>
      <c r="OX24" s="31"/>
      <c r="OY24" s="32"/>
      <c r="OZ24" s="32"/>
      <c r="PA24" s="32"/>
      <c r="PB24" s="32"/>
      <c r="PC24" s="32"/>
      <c r="PD24" s="32"/>
      <c r="PE24" s="32"/>
      <c r="PF24" s="32"/>
      <c r="PG24" s="33"/>
      <c r="PH24" s="31"/>
      <c r="PI24" s="32"/>
      <c r="PJ24" s="32"/>
      <c r="PK24" s="32"/>
      <c r="PL24" s="32"/>
      <c r="PM24" s="32"/>
      <c r="PN24" s="32"/>
      <c r="PO24" s="32"/>
      <c r="PP24" s="32"/>
      <c r="PQ24" s="33"/>
      <c r="PR24" s="31"/>
      <c r="PS24" s="32"/>
      <c r="PT24" s="32"/>
      <c r="PU24" s="32"/>
      <c r="PV24" s="32"/>
      <c r="PW24" s="32"/>
      <c r="PX24" s="32"/>
      <c r="PY24" s="32"/>
      <c r="PZ24" s="32"/>
      <c r="QA24" s="33"/>
      <c r="QB24" s="31"/>
      <c r="QC24" s="32"/>
      <c r="QD24" s="32"/>
      <c r="QE24" s="32"/>
      <c r="QF24" s="32"/>
      <c r="QG24" s="32"/>
      <c r="QH24" s="32"/>
      <c r="QI24" s="32"/>
      <c r="QJ24" s="32"/>
      <c r="QK24" s="33"/>
      <c r="QL24" s="31"/>
      <c r="QM24" s="32"/>
      <c r="QN24" s="32"/>
      <c r="QO24" s="32"/>
      <c r="QP24" s="32"/>
      <c r="QQ24" s="32"/>
      <c r="QR24" s="32"/>
      <c r="QS24" s="32"/>
      <c r="QT24" s="32"/>
      <c r="QU24" s="33"/>
      <c r="QV24" s="31"/>
      <c r="QW24" s="32"/>
      <c r="QX24" s="32"/>
      <c r="QY24" s="32"/>
      <c r="QZ24" s="32"/>
      <c r="RA24" s="32"/>
      <c r="RB24" s="32"/>
      <c r="RC24" s="32"/>
      <c r="RD24" s="32"/>
      <c r="RE24" s="33"/>
      <c r="RF24" s="31"/>
      <c r="RG24" s="32"/>
      <c r="RH24" s="32"/>
      <c r="RI24" s="32"/>
      <c r="RJ24" s="32"/>
      <c r="RK24" s="32"/>
      <c r="RL24" s="32"/>
      <c r="RM24" s="32"/>
      <c r="RN24" s="32"/>
      <c r="RO24" s="33"/>
      <c r="RP24" s="31"/>
      <c r="RQ24" s="32"/>
      <c r="RR24" s="32"/>
      <c r="RS24" s="32"/>
      <c r="RT24" s="32"/>
      <c r="RU24" s="32"/>
      <c r="RV24" s="32"/>
      <c r="RW24" s="32"/>
      <c r="RX24" s="32"/>
      <c r="RY24" s="33"/>
      <c r="RZ24" s="31"/>
      <c r="SA24" s="32"/>
      <c r="SB24" s="32"/>
      <c r="SC24" s="32"/>
      <c r="SD24" s="32"/>
      <c r="SE24" s="32"/>
      <c r="SF24" s="32"/>
      <c r="SG24" s="32"/>
      <c r="SH24" s="32"/>
      <c r="SI24" s="33"/>
      <c r="SJ24" s="31"/>
      <c r="SK24" s="32"/>
      <c r="SL24" s="32"/>
      <c r="SM24" s="32"/>
      <c r="SN24" s="32"/>
      <c r="SO24" s="32"/>
      <c r="SP24" s="32"/>
      <c r="SQ24" s="32"/>
      <c r="SR24" s="32"/>
      <c r="SS24" s="33"/>
      <c r="ST24" s="31"/>
      <c r="SU24" s="32"/>
      <c r="SV24" s="32"/>
      <c r="SW24" s="32"/>
      <c r="SX24" s="32"/>
      <c r="SY24" s="32"/>
      <c r="SZ24" s="32"/>
      <c r="TA24" s="32"/>
      <c r="TB24" s="32"/>
      <c r="TC24" s="33"/>
      <c r="TF24" s="29">
        <v>-1</v>
      </c>
    </row>
    <row r="25" spans="1:526" s="29" customFormat="1">
      <c r="A25" s="29" t="s">
        <v>886</v>
      </c>
      <c r="B25" s="29" t="s">
        <v>617</v>
      </c>
      <c r="C25" s="29" t="s">
        <v>618</v>
      </c>
      <c r="F25" s="29" t="s">
        <v>647</v>
      </c>
      <c r="G25" s="29">
        <v>0</v>
      </c>
      <c r="H25" s="30">
        <v>41751.688425925924</v>
      </c>
      <c r="I25" s="30">
        <v>41754.741180555553</v>
      </c>
      <c r="J25" s="29">
        <v>0</v>
      </c>
      <c r="K25" s="29">
        <v>0</v>
      </c>
      <c r="L25" s="29">
        <v>0</v>
      </c>
      <c r="M25" s="29">
        <v>0</v>
      </c>
      <c r="N25" s="29">
        <v>1</v>
      </c>
      <c r="O25" s="29" t="s">
        <v>648</v>
      </c>
      <c r="P25" s="29" t="s">
        <v>648</v>
      </c>
      <c r="Q25" s="29" t="s">
        <v>686</v>
      </c>
      <c r="R25" s="29" t="s">
        <v>724</v>
      </c>
      <c r="S25" s="29" t="s">
        <v>724</v>
      </c>
      <c r="T25" s="29" t="s">
        <v>623</v>
      </c>
      <c r="U25" s="29" t="s">
        <v>710</v>
      </c>
      <c r="V25" s="29" t="s">
        <v>660</v>
      </c>
      <c r="W25" s="29">
        <v>30</v>
      </c>
      <c r="X25" s="31"/>
      <c r="Y25" s="32"/>
      <c r="Z25" s="32"/>
      <c r="AA25" s="32"/>
      <c r="AB25" s="32"/>
      <c r="AC25" s="32"/>
      <c r="AD25" s="32"/>
      <c r="AE25" s="32"/>
      <c r="AF25" s="32"/>
      <c r="AG25" s="33"/>
      <c r="AH25" s="31"/>
      <c r="AI25" s="32"/>
      <c r="AJ25" s="32"/>
      <c r="AK25" s="32"/>
      <c r="AL25" s="32"/>
      <c r="AM25" s="32"/>
      <c r="AN25" s="32"/>
      <c r="AO25" s="32"/>
      <c r="AP25" s="32"/>
      <c r="AQ25" s="33"/>
      <c r="AR25" s="31"/>
      <c r="AS25" s="32"/>
      <c r="AT25" s="32"/>
      <c r="AU25" s="32"/>
      <c r="AV25" s="32"/>
      <c r="AW25" s="32"/>
      <c r="AX25" s="32"/>
      <c r="AY25" s="32"/>
      <c r="AZ25" s="32"/>
      <c r="BA25" s="33"/>
      <c r="BB25" s="31"/>
      <c r="BC25" s="32"/>
      <c r="BD25" s="32"/>
      <c r="BE25" s="32"/>
      <c r="BF25" s="32"/>
      <c r="BG25" s="32"/>
      <c r="BH25" s="32"/>
      <c r="BI25" s="32"/>
      <c r="BJ25" s="32"/>
      <c r="BK25" s="33"/>
      <c r="BL25" s="31"/>
      <c r="BM25" s="32"/>
      <c r="BN25" s="32"/>
      <c r="BO25" s="32"/>
      <c r="BP25" s="32"/>
      <c r="BQ25" s="32"/>
      <c r="BR25" s="32"/>
      <c r="BS25" s="32"/>
      <c r="BT25" s="32"/>
      <c r="BU25" s="33"/>
      <c r="BV25" s="31"/>
      <c r="BW25" s="32"/>
      <c r="BX25" s="32"/>
      <c r="BY25" s="32"/>
      <c r="BZ25" s="32"/>
      <c r="CA25" s="32"/>
      <c r="CB25" s="32"/>
      <c r="CC25" s="32"/>
      <c r="CD25" s="32"/>
      <c r="CE25" s="33"/>
      <c r="CF25" s="31" t="s">
        <v>887</v>
      </c>
      <c r="CG25" s="32">
        <v>1</v>
      </c>
      <c r="CH25" s="32" t="s">
        <v>627</v>
      </c>
      <c r="CI25" s="32" t="s">
        <v>638</v>
      </c>
      <c r="CJ25" s="32" t="s">
        <v>628</v>
      </c>
      <c r="CK25" s="32" t="s">
        <v>639</v>
      </c>
      <c r="CL25" s="32" t="s">
        <v>629</v>
      </c>
      <c r="CM25" s="32" t="s">
        <v>630</v>
      </c>
      <c r="CN25" s="32" t="s">
        <v>640</v>
      </c>
      <c r="CO25" s="33" t="s">
        <v>888</v>
      </c>
      <c r="CP25" s="31"/>
      <c r="CQ25" s="32"/>
      <c r="CR25" s="32"/>
      <c r="CS25" s="32"/>
      <c r="CT25" s="32"/>
      <c r="CU25" s="32"/>
      <c r="CV25" s="32"/>
      <c r="CW25" s="32"/>
      <c r="CX25" s="32"/>
      <c r="CY25" s="33"/>
      <c r="CZ25" s="31"/>
      <c r="DA25" s="32"/>
      <c r="DB25" s="32"/>
      <c r="DC25" s="32"/>
      <c r="DD25" s="32"/>
      <c r="DE25" s="32"/>
      <c r="DF25" s="32"/>
      <c r="DG25" s="32"/>
      <c r="DH25" s="32"/>
      <c r="DI25" s="33"/>
      <c r="DJ25" s="31"/>
      <c r="DK25" s="32"/>
      <c r="DL25" s="32"/>
      <c r="DM25" s="32"/>
      <c r="DN25" s="32"/>
      <c r="DO25" s="32"/>
      <c r="DP25" s="32"/>
      <c r="DQ25" s="32"/>
      <c r="DR25" s="32"/>
      <c r="DS25" s="33"/>
      <c r="DT25" s="31"/>
      <c r="DU25" s="32"/>
      <c r="DV25" s="32"/>
      <c r="DW25" s="32"/>
      <c r="DX25" s="32"/>
      <c r="DY25" s="32"/>
      <c r="DZ25" s="32"/>
      <c r="EA25" s="32"/>
      <c r="EB25" s="32"/>
      <c r="EC25" s="33"/>
      <c r="ED25" s="31"/>
      <c r="EE25" s="32"/>
      <c r="EF25" s="32"/>
      <c r="EG25" s="32"/>
      <c r="EH25" s="32"/>
      <c r="EI25" s="32"/>
      <c r="EJ25" s="32"/>
      <c r="EK25" s="32"/>
      <c r="EL25" s="32"/>
      <c r="EM25" s="33"/>
      <c r="EN25" s="31"/>
      <c r="EO25" s="32"/>
      <c r="EP25" s="32"/>
      <c r="EQ25" s="32"/>
      <c r="ER25" s="32"/>
      <c r="ES25" s="32"/>
      <c r="ET25" s="32"/>
      <c r="EU25" s="32"/>
      <c r="EV25" s="32"/>
      <c r="EW25" s="33"/>
      <c r="EX25" s="31"/>
      <c r="EY25" s="32"/>
      <c r="EZ25" s="32"/>
      <c r="FA25" s="32"/>
      <c r="FB25" s="32"/>
      <c r="FC25" s="32"/>
      <c r="FD25" s="32"/>
      <c r="FE25" s="32"/>
      <c r="FF25" s="32"/>
      <c r="FG25" s="33"/>
      <c r="FH25" s="31"/>
      <c r="FI25" s="32"/>
      <c r="FJ25" s="32"/>
      <c r="FK25" s="32"/>
      <c r="FL25" s="32"/>
      <c r="FM25" s="32"/>
      <c r="FN25" s="32"/>
      <c r="FO25" s="32"/>
      <c r="FP25" s="32"/>
      <c r="FQ25" s="33"/>
      <c r="FR25" s="31"/>
      <c r="FS25" s="32"/>
      <c r="FT25" s="32"/>
      <c r="FU25" s="32"/>
      <c r="FV25" s="32"/>
      <c r="FW25" s="32"/>
      <c r="FX25" s="32"/>
      <c r="FY25" s="32"/>
      <c r="FZ25" s="32"/>
      <c r="GA25" s="33"/>
      <c r="GB25" s="31"/>
      <c r="GC25" s="32"/>
      <c r="GD25" s="32"/>
      <c r="GE25" s="32"/>
      <c r="GF25" s="32"/>
      <c r="GG25" s="32"/>
      <c r="GH25" s="32"/>
      <c r="GI25" s="32"/>
      <c r="GJ25" s="32"/>
      <c r="GK25" s="33"/>
      <c r="GL25" s="31"/>
      <c r="GM25" s="32"/>
      <c r="GN25" s="32"/>
      <c r="GO25" s="32"/>
      <c r="GP25" s="32"/>
      <c r="GQ25" s="32"/>
      <c r="GR25" s="32"/>
      <c r="GS25" s="32"/>
      <c r="GT25" s="32"/>
      <c r="GU25" s="33"/>
      <c r="GV25" s="31"/>
      <c r="GW25" s="32"/>
      <c r="GX25" s="32"/>
      <c r="GY25" s="32"/>
      <c r="GZ25" s="32"/>
      <c r="HA25" s="32"/>
      <c r="HB25" s="32"/>
      <c r="HC25" s="32"/>
      <c r="HD25" s="32"/>
      <c r="HE25" s="33"/>
      <c r="HF25" s="31"/>
      <c r="HG25" s="32"/>
      <c r="HH25" s="32"/>
      <c r="HI25" s="32"/>
      <c r="HJ25" s="32"/>
      <c r="HK25" s="32"/>
      <c r="HL25" s="32"/>
      <c r="HM25" s="32"/>
      <c r="HN25" s="32"/>
      <c r="HO25" s="33"/>
      <c r="HP25" s="31"/>
      <c r="HQ25" s="32"/>
      <c r="HR25" s="32"/>
      <c r="HS25" s="32"/>
      <c r="HT25" s="32"/>
      <c r="HU25" s="32"/>
      <c r="HV25" s="32"/>
      <c r="HW25" s="32"/>
      <c r="HX25" s="32"/>
      <c r="HY25" s="33"/>
      <c r="HZ25" s="31"/>
      <c r="IA25" s="32"/>
      <c r="IB25" s="32"/>
      <c r="IC25" s="32"/>
      <c r="ID25" s="32"/>
      <c r="IE25" s="32"/>
      <c r="IF25" s="32"/>
      <c r="IG25" s="32"/>
      <c r="IH25" s="32"/>
      <c r="II25" s="33"/>
      <c r="IJ25" s="31"/>
      <c r="IK25" s="32"/>
      <c r="IL25" s="32"/>
      <c r="IM25" s="32"/>
      <c r="IN25" s="32"/>
      <c r="IO25" s="32"/>
      <c r="IP25" s="32"/>
      <c r="IQ25" s="32"/>
      <c r="IR25" s="32"/>
      <c r="IS25" s="33"/>
      <c r="IT25" s="31"/>
      <c r="IU25" s="32"/>
      <c r="IV25" s="32"/>
      <c r="IW25" s="32"/>
      <c r="IX25" s="32"/>
      <c r="IY25" s="32"/>
      <c r="IZ25" s="32"/>
      <c r="JA25" s="32"/>
      <c r="JB25" s="32"/>
      <c r="JC25" s="33"/>
      <c r="JD25" s="31"/>
      <c r="JE25" s="32"/>
      <c r="JF25" s="32"/>
      <c r="JG25" s="32"/>
      <c r="JH25" s="32"/>
      <c r="JI25" s="32"/>
      <c r="JJ25" s="32"/>
      <c r="JK25" s="32"/>
      <c r="JL25" s="32"/>
      <c r="JM25" s="33"/>
      <c r="JN25" s="31"/>
      <c r="JO25" s="32"/>
      <c r="JP25" s="32"/>
      <c r="JQ25" s="32"/>
      <c r="JR25" s="32"/>
      <c r="JS25" s="32"/>
      <c r="JT25" s="32"/>
      <c r="JU25" s="32"/>
      <c r="JV25" s="32"/>
      <c r="JW25" s="33"/>
      <c r="JX25" s="31"/>
      <c r="JY25" s="32"/>
      <c r="JZ25" s="32"/>
      <c r="KA25" s="32"/>
      <c r="KB25" s="32"/>
      <c r="KC25" s="32"/>
      <c r="KD25" s="32"/>
      <c r="KE25" s="32"/>
      <c r="KF25" s="32"/>
      <c r="KG25" s="33"/>
      <c r="KH25" s="31"/>
      <c r="KI25" s="32"/>
      <c r="KJ25" s="32"/>
      <c r="KK25" s="32"/>
      <c r="KL25" s="32"/>
      <c r="KM25" s="32"/>
      <c r="KN25" s="32"/>
      <c r="KO25" s="32"/>
      <c r="KP25" s="32"/>
      <c r="KQ25" s="33"/>
      <c r="KR25" s="31"/>
      <c r="KS25" s="32"/>
      <c r="KT25" s="32"/>
      <c r="KU25" s="32"/>
      <c r="KV25" s="32"/>
      <c r="KW25" s="32"/>
      <c r="KX25" s="32"/>
      <c r="KY25" s="32"/>
      <c r="KZ25" s="32"/>
      <c r="LA25" s="33"/>
      <c r="LB25" s="31"/>
      <c r="LC25" s="32"/>
      <c r="LD25" s="32"/>
      <c r="LE25" s="32"/>
      <c r="LF25" s="32"/>
      <c r="LG25" s="32"/>
      <c r="LH25" s="32"/>
      <c r="LI25" s="32"/>
      <c r="LJ25" s="32"/>
      <c r="LK25" s="33"/>
      <c r="LL25" s="31"/>
      <c r="LM25" s="32"/>
      <c r="LN25" s="32"/>
      <c r="LO25" s="32"/>
      <c r="LP25" s="32"/>
      <c r="LQ25" s="32"/>
      <c r="LR25" s="32"/>
      <c r="LS25" s="32"/>
      <c r="LT25" s="32"/>
      <c r="LU25" s="33"/>
      <c r="LV25" s="31"/>
      <c r="LW25" s="32"/>
      <c r="LX25" s="32"/>
      <c r="LY25" s="32"/>
      <c r="LZ25" s="32"/>
      <c r="MA25" s="32"/>
      <c r="MB25" s="32"/>
      <c r="MC25" s="32"/>
      <c r="MD25" s="32"/>
      <c r="ME25" s="33"/>
      <c r="MF25" s="31"/>
      <c r="MG25" s="32"/>
      <c r="MH25" s="32"/>
      <c r="MI25" s="32"/>
      <c r="MJ25" s="32"/>
      <c r="MK25" s="32"/>
      <c r="ML25" s="32"/>
      <c r="MM25" s="32"/>
      <c r="MN25" s="32"/>
      <c r="MO25" s="33"/>
      <c r="MP25" s="31"/>
      <c r="MQ25" s="32"/>
      <c r="MR25" s="32"/>
      <c r="MS25" s="32"/>
      <c r="MT25" s="32"/>
      <c r="MU25" s="32"/>
      <c r="MV25" s="32"/>
      <c r="MW25" s="32"/>
      <c r="MX25" s="32"/>
      <c r="MY25" s="33"/>
      <c r="MZ25" s="31"/>
      <c r="NA25" s="32"/>
      <c r="NB25" s="32"/>
      <c r="NC25" s="32"/>
      <c r="ND25" s="32"/>
      <c r="NE25" s="32"/>
      <c r="NF25" s="32"/>
      <c r="NG25" s="32"/>
      <c r="NH25" s="32"/>
      <c r="NI25" s="33"/>
      <c r="NJ25" s="31"/>
      <c r="NK25" s="32"/>
      <c r="NL25" s="32"/>
      <c r="NM25" s="32"/>
      <c r="NN25" s="32"/>
      <c r="NO25" s="32"/>
      <c r="NP25" s="32"/>
      <c r="NQ25" s="32"/>
      <c r="NR25" s="32"/>
      <c r="NS25" s="33"/>
      <c r="NT25" s="31"/>
      <c r="NU25" s="32"/>
      <c r="NV25" s="32"/>
      <c r="NW25" s="32"/>
      <c r="NX25" s="32"/>
      <c r="NY25" s="32"/>
      <c r="NZ25" s="32"/>
      <c r="OA25" s="32"/>
      <c r="OB25" s="32"/>
      <c r="OC25" s="33"/>
      <c r="OD25" s="31"/>
      <c r="OE25" s="32"/>
      <c r="OF25" s="32"/>
      <c r="OG25" s="32"/>
      <c r="OH25" s="32"/>
      <c r="OI25" s="32"/>
      <c r="OJ25" s="32"/>
      <c r="OK25" s="32"/>
      <c r="OL25" s="32"/>
      <c r="OM25" s="33"/>
      <c r="ON25" s="31"/>
      <c r="OO25" s="32"/>
      <c r="OP25" s="32"/>
      <c r="OQ25" s="32"/>
      <c r="OR25" s="32"/>
      <c r="OS25" s="32"/>
      <c r="OT25" s="32"/>
      <c r="OU25" s="32"/>
      <c r="OV25" s="32"/>
      <c r="OW25" s="33"/>
      <c r="OX25" s="31"/>
      <c r="OY25" s="32"/>
      <c r="OZ25" s="32"/>
      <c r="PA25" s="32"/>
      <c r="PB25" s="32"/>
      <c r="PC25" s="32"/>
      <c r="PD25" s="32"/>
      <c r="PE25" s="32"/>
      <c r="PF25" s="32"/>
      <c r="PG25" s="33"/>
      <c r="PH25" s="31"/>
      <c r="PI25" s="32"/>
      <c r="PJ25" s="32"/>
      <c r="PK25" s="32"/>
      <c r="PL25" s="32"/>
      <c r="PM25" s="32"/>
      <c r="PN25" s="32"/>
      <c r="PO25" s="32"/>
      <c r="PP25" s="32"/>
      <c r="PQ25" s="33"/>
      <c r="PR25" s="31"/>
      <c r="PS25" s="32"/>
      <c r="PT25" s="32"/>
      <c r="PU25" s="32"/>
      <c r="PV25" s="32"/>
      <c r="PW25" s="32"/>
      <c r="PX25" s="32"/>
      <c r="PY25" s="32"/>
      <c r="PZ25" s="32"/>
      <c r="QA25" s="33"/>
      <c r="QB25" s="31"/>
      <c r="QC25" s="32"/>
      <c r="QD25" s="32"/>
      <c r="QE25" s="32"/>
      <c r="QF25" s="32"/>
      <c r="QG25" s="32"/>
      <c r="QH25" s="32"/>
      <c r="QI25" s="32"/>
      <c r="QJ25" s="32"/>
      <c r="QK25" s="33"/>
      <c r="QL25" s="31"/>
      <c r="QM25" s="32"/>
      <c r="QN25" s="32"/>
      <c r="QO25" s="32"/>
      <c r="QP25" s="32"/>
      <c r="QQ25" s="32"/>
      <c r="QR25" s="32"/>
      <c r="QS25" s="32"/>
      <c r="QT25" s="32"/>
      <c r="QU25" s="33"/>
      <c r="QV25" s="31"/>
      <c r="QW25" s="32"/>
      <c r="QX25" s="32"/>
      <c r="QY25" s="32"/>
      <c r="QZ25" s="32"/>
      <c r="RA25" s="32"/>
      <c r="RB25" s="32"/>
      <c r="RC25" s="32"/>
      <c r="RD25" s="32"/>
      <c r="RE25" s="33"/>
      <c r="RF25" s="31"/>
      <c r="RG25" s="32"/>
      <c r="RH25" s="32"/>
      <c r="RI25" s="32"/>
      <c r="RJ25" s="32"/>
      <c r="RK25" s="32"/>
      <c r="RL25" s="32"/>
      <c r="RM25" s="32"/>
      <c r="RN25" s="32"/>
      <c r="RO25" s="33"/>
      <c r="RP25" s="31"/>
      <c r="RQ25" s="32"/>
      <c r="RR25" s="32"/>
      <c r="RS25" s="32"/>
      <c r="RT25" s="32"/>
      <c r="RU25" s="32"/>
      <c r="RV25" s="32"/>
      <c r="RW25" s="32"/>
      <c r="RX25" s="32"/>
      <c r="RY25" s="33"/>
      <c r="RZ25" s="31"/>
      <c r="SA25" s="32"/>
      <c r="SB25" s="32"/>
      <c r="SC25" s="32"/>
      <c r="SD25" s="32"/>
      <c r="SE25" s="32"/>
      <c r="SF25" s="32"/>
      <c r="SG25" s="32"/>
      <c r="SH25" s="32"/>
      <c r="SI25" s="33"/>
      <c r="SJ25" s="31"/>
      <c r="SK25" s="32"/>
      <c r="SL25" s="32"/>
      <c r="SM25" s="32"/>
      <c r="SN25" s="32"/>
      <c r="SO25" s="32"/>
      <c r="SP25" s="32"/>
      <c r="SQ25" s="32"/>
      <c r="SR25" s="32"/>
      <c r="SS25" s="33"/>
      <c r="ST25" s="31"/>
      <c r="SU25" s="32"/>
      <c r="SV25" s="32"/>
      <c r="SW25" s="32"/>
      <c r="SX25" s="32"/>
      <c r="SY25" s="32"/>
      <c r="SZ25" s="32"/>
      <c r="TA25" s="32"/>
      <c r="TB25" s="32"/>
      <c r="TC25" s="33"/>
      <c r="TF25" s="29">
        <v>-1</v>
      </c>
    </row>
    <row r="26" spans="1:526" s="29" customFormat="1">
      <c r="A26" s="29" t="s">
        <v>889</v>
      </c>
      <c r="B26" s="29" t="s">
        <v>617</v>
      </c>
      <c r="C26" s="29" t="s">
        <v>618</v>
      </c>
      <c r="F26" s="29" t="s">
        <v>890</v>
      </c>
      <c r="G26" s="29">
        <v>0</v>
      </c>
      <c r="H26" s="30">
        <v>41751.064085648148</v>
      </c>
      <c r="I26" s="30">
        <v>41752.949317129627</v>
      </c>
      <c r="J26" s="29">
        <v>0</v>
      </c>
      <c r="K26" s="29">
        <v>0</v>
      </c>
      <c r="L26" s="29">
        <v>0</v>
      </c>
      <c r="M26" s="29">
        <v>0</v>
      </c>
      <c r="N26" s="29">
        <v>1</v>
      </c>
      <c r="O26" s="29" t="s">
        <v>620</v>
      </c>
      <c r="P26" s="29" t="s">
        <v>620</v>
      </c>
      <c r="Q26" s="29" t="s">
        <v>620</v>
      </c>
      <c r="R26" s="29" t="s">
        <v>622</v>
      </c>
      <c r="S26" s="29" t="s">
        <v>650</v>
      </c>
      <c r="T26" s="29" t="s">
        <v>873</v>
      </c>
      <c r="U26" s="29" t="s">
        <v>710</v>
      </c>
      <c r="V26" s="29" t="s">
        <v>625</v>
      </c>
      <c r="W26" s="29">
        <v>26</v>
      </c>
      <c r="X26" s="31"/>
      <c r="Y26" s="32"/>
      <c r="Z26" s="32"/>
      <c r="AA26" s="32"/>
      <c r="AB26" s="32"/>
      <c r="AC26" s="32"/>
      <c r="AD26" s="32"/>
      <c r="AE26" s="32"/>
      <c r="AF26" s="32"/>
      <c r="AG26" s="33"/>
      <c r="AH26" s="31"/>
      <c r="AI26" s="32"/>
      <c r="AJ26" s="32"/>
      <c r="AK26" s="32"/>
      <c r="AL26" s="32"/>
      <c r="AM26" s="32"/>
      <c r="AN26" s="32"/>
      <c r="AO26" s="32"/>
      <c r="AP26" s="32"/>
      <c r="AQ26" s="33"/>
      <c r="AR26" s="31"/>
      <c r="AS26" s="32"/>
      <c r="AT26" s="32"/>
      <c r="AU26" s="32"/>
      <c r="AV26" s="32"/>
      <c r="AW26" s="32"/>
      <c r="AX26" s="32"/>
      <c r="AY26" s="32"/>
      <c r="AZ26" s="32"/>
      <c r="BA26" s="33"/>
      <c r="BB26" s="31"/>
      <c r="BC26" s="32"/>
      <c r="BD26" s="32"/>
      <c r="BE26" s="32"/>
      <c r="BF26" s="32"/>
      <c r="BG26" s="32"/>
      <c r="BH26" s="32"/>
      <c r="BI26" s="32"/>
      <c r="BJ26" s="32"/>
      <c r="BK26" s="33"/>
      <c r="BL26" s="31"/>
      <c r="BM26" s="32"/>
      <c r="BN26" s="32"/>
      <c r="BO26" s="32"/>
      <c r="BP26" s="32"/>
      <c r="BQ26" s="32"/>
      <c r="BR26" s="32"/>
      <c r="BS26" s="32"/>
      <c r="BT26" s="32"/>
      <c r="BU26" s="33"/>
      <c r="BV26" s="31" t="s">
        <v>891</v>
      </c>
      <c r="BW26" s="32">
        <v>1</v>
      </c>
      <c r="BX26" s="32" t="s">
        <v>638</v>
      </c>
      <c r="BY26" s="32" t="s">
        <v>634</v>
      </c>
      <c r="BZ26" s="32" t="s">
        <v>639</v>
      </c>
      <c r="CA26" s="32" t="s">
        <v>676</v>
      </c>
      <c r="CB26" s="32" t="s">
        <v>635</v>
      </c>
      <c r="CC26" s="32" t="s">
        <v>630</v>
      </c>
      <c r="CD26" s="32" t="s">
        <v>640</v>
      </c>
      <c r="CE26" s="33" t="s">
        <v>892</v>
      </c>
      <c r="CF26" s="31"/>
      <c r="CG26" s="32"/>
      <c r="CH26" s="32"/>
      <c r="CI26" s="32"/>
      <c r="CJ26" s="32"/>
      <c r="CK26" s="32"/>
      <c r="CL26" s="32"/>
      <c r="CM26" s="32"/>
      <c r="CN26" s="32"/>
      <c r="CO26" s="33"/>
      <c r="CP26" s="31"/>
      <c r="CQ26" s="32"/>
      <c r="CR26" s="32"/>
      <c r="CS26" s="32"/>
      <c r="CT26" s="32"/>
      <c r="CU26" s="32"/>
      <c r="CV26" s="32"/>
      <c r="CW26" s="32"/>
      <c r="CX26" s="32"/>
      <c r="CY26" s="33"/>
      <c r="CZ26" s="31"/>
      <c r="DA26" s="32"/>
      <c r="DB26" s="32"/>
      <c r="DC26" s="32"/>
      <c r="DD26" s="32"/>
      <c r="DE26" s="32"/>
      <c r="DF26" s="32"/>
      <c r="DG26" s="32"/>
      <c r="DH26" s="32"/>
      <c r="DI26" s="33"/>
      <c r="DJ26" s="31"/>
      <c r="DK26" s="32"/>
      <c r="DL26" s="32"/>
      <c r="DM26" s="32"/>
      <c r="DN26" s="32"/>
      <c r="DO26" s="32"/>
      <c r="DP26" s="32"/>
      <c r="DQ26" s="32"/>
      <c r="DR26" s="32"/>
      <c r="DS26" s="33"/>
      <c r="DT26" s="31"/>
      <c r="DU26" s="32"/>
      <c r="DV26" s="32"/>
      <c r="DW26" s="32"/>
      <c r="DX26" s="32"/>
      <c r="DY26" s="32"/>
      <c r="DZ26" s="32"/>
      <c r="EA26" s="32"/>
      <c r="EB26" s="32"/>
      <c r="EC26" s="33"/>
      <c r="ED26" s="31"/>
      <c r="EE26" s="32"/>
      <c r="EF26" s="32"/>
      <c r="EG26" s="32"/>
      <c r="EH26" s="32"/>
      <c r="EI26" s="32"/>
      <c r="EJ26" s="32"/>
      <c r="EK26" s="32"/>
      <c r="EL26" s="32"/>
      <c r="EM26" s="33"/>
      <c r="EN26" s="31"/>
      <c r="EO26" s="32"/>
      <c r="EP26" s="32"/>
      <c r="EQ26" s="32"/>
      <c r="ER26" s="32"/>
      <c r="ES26" s="32"/>
      <c r="ET26" s="32"/>
      <c r="EU26" s="32"/>
      <c r="EV26" s="32"/>
      <c r="EW26" s="33"/>
      <c r="EX26" s="31"/>
      <c r="EY26" s="32"/>
      <c r="EZ26" s="32"/>
      <c r="FA26" s="32"/>
      <c r="FB26" s="32"/>
      <c r="FC26" s="32"/>
      <c r="FD26" s="32"/>
      <c r="FE26" s="32"/>
      <c r="FF26" s="32"/>
      <c r="FG26" s="33"/>
      <c r="FH26" s="31"/>
      <c r="FI26" s="32"/>
      <c r="FJ26" s="32"/>
      <c r="FK26" s="32"/>
      <c r="FL26" s="32"/>
      <c r="FM26" s="32"/>
      <c r="FN26" s="32"/>
      <c r="FO26" s="32"/>
      <c r="FP26" s="32"/>
      <c r="FQ26" s="33"/>
      <c r="FR26" s="31"/>
      <c r="FS26" s="32"/>
      <c r="FT26" s="32"/>
      <c r="FU26" s="32"/>
      <c r="FV26" s="32"/>
      <c r="FW26" s="32"/>
      <c r="FX26" s="32"/>
      <c r="FY26" s="32"/>
      <c r="FZ26" s="32"/>
      <c r="GA26" s="33"/>
      <c r="GB26" s="31"/>
      <c r="GC26" s="32"/>
      <c r="GD26" s="32"/>
      <c r="GE26" s="32"/>
      <c r="GF26" s="32"/>
      <c r="GG26" s="32"/>
      <c r="GH26" s="32"/>
      <c r="GI26" s="32"/>
      <c r="GJ26" s="32"/>
      <c r="GK26" s="33"/>
      <c r="GL26" s="31"/>
      <c r="GM26" s="32"/>
      <c r="GN26" s="32"/>
      <c r="GO26" s="32"/>
      <c r="GP26" s="32"/>
      <c r="GQ26" s="32"/>
      <c r="GR26" s="32"/>
      <c r="GS26" s="32"/>
      <c r="GT26" s="32"/>
      <c r="GU26" s="33"/>
      <c r="GV26" s="31"/>
      <c r="GW26" s="32"/>
      <c r="GX26" s="32"/>
      <c r="GY26" s="32"/>
      <c r="GZ26" s="32"/>
      <c r="HA26" s="32"/>
      <c r="HB26" s="32"/>
      <c r="HC26" s="32"/>
      <c r="HD26" s="32"/>
      <c r="HE26" s="33"/>
      <c r="HF26" s="31"/>
      <c r="HG26" s="32"/>
      <c r="HH26" s="32"/>
      <c r="HI26" s="32"/>
      <c r="HJ26" s="32"/>
      <c r="HK26" s="32"/>
      <c r="HL26" s="32"/>
      <c r="HM26" s="32"/>
      <c r="HN26" s="32"/>
      <c r="HO26" s="33"/>
      <c r="HP26" s="31"/>
      <c r="HQ26" s="32"/>
      <c r="HR26" s="32"/>
      <c r="HS26" s="32"/>
      <c r="HT26" s="32"/>
      <c r="HU26" s="32"/>
      <c r="HV26" s="32"/>
      <c r="HW26" s="32"/>
      <c r="HX26" s="32"/>
      <c r="HY26" s="33"/>
      <c r="HZ26" s="31"/>
      <c r="IA26" s="32"/>
      <c r="IB26" s="32"/>
      <c r="IC26" s="32"/>
      <c r="ID26" s="32"/>
      <c r="IE26" s="32"/>
      <c r="IF26" s="32"/>
      <c r="IG26" s="32"/>
      <c r="IH26" s="32"/>
      <c r="II26" s="33"/>
      <c r="IJ26" s="31"/>
      <c r="IK26" s="32"/>
      <c r="IL26" s="32"/>
      <c r="IM26" s="32"/>
      <c r="IN26" s="32"/>
      <c r="IO26" s="32"/>
      <c r="IP26" s="32"/>
      <c r="IQ26" s="32"/>
      <c r="IR26" s="32"/>
      <c r="IS26" s="33"/>
      <c r="IT26" s="31"/>
      <c r="IU26" s="32"/>
      <c r="IV26" s="32"/>
      <c r="IW26" s="32"/>
      <c r="IX26" s="32"/>
      <c r="IY26" s="32"/>
      <c r="IZ26" s="32"/>
      <c r="JA26" s="32"/>
      <c r="JB26" s="32"/>
      <c r="JC26" s="33"/>
      <c r="JD26" s="31"/>
      <c r="JE26" s="32"/>
      <c r="JF26" s="32"/>
      <c r="JG26" s="32"/>
      <c r="JH26" s="32"/>
      <c r="JI26" s="32"/>
      <c r="JJ26" s="32"/>
      <c r="JK26" s="32"/>
      <c r="JL26" s="32"/>
      <c r="JM26" s="33"/>
      <c r="JN26" s="31"/>
      <c r="JO26" s="32"/>
      <c r="JP26" s="32"/>
      <c r="JQ26" s="32"/>
      <c r="JR26" s="32"/>
      <c r="JS26" s="32"/>
      <c r="JT26" s="32"/>
      <c r="JU26" s="32"/>
      <c r="JV26" s="32"/>
      <c r="JW26" s="33"/>
      <c r="JX26" s="31"/>
      <c r="JY26" s="32"/>
      <c r="JZ26" s="32"/>
      <c r="KA26" s="32"/>
      <c r="KB26" s="32"/>
      <c r="KC26" s="32"/>
      <c r="KD26" s="32"/>
      <c r="KE26" s="32"/>
      <c r="KF26" s="32"/>
      <c r="KG26" s="33"/>
      <c r="KH26" s="31"/>
      <c r="KI26" s="32"/>
      <c r="KJ26" s="32"/>
      <c r="KK26" s="32"/>
      <c r="KL26" s="32"/>
      <c r="KM26" s="32"/>
      <c r="KN26" s="32"/>
      <c r="KO26" s="32"/>
      <c r="KP26" s="32"/>
      <c r="KQ26" s="33"/>
      <c r="KR26" s="31"/>
      <c r="KS26" s="32"/>
      <c r="KT26" s="32"/>
      <c r="KU26" s="32"/>
      <c r="KV26" s="32"/>
      <c r="KW26" s="32"/>
      <c r="KX26" s="32"/>
      <c r="KY26" s="32"/>
      <c r="KZ26" s="32"/>
      <c r="LA26" s="33"/>
      <c r="LB26" s="31"/>
      <c r="LC26" s="32"/>
      <c r="LD26" s="32"/>
      <c r="LE26" s="32"/>
      <c r="LF26" s="32"/>
      <c r="LG26" s="32"/>
      <c r="LH26" s="32"/>
      <c r="LI26" s="32"/>
      <c r="LJ26" s="32"/>
      <c r="LK26" s="33"/>
      <c r="LL26" s="31"/>
      <c r="LM26" s="32"/>
      <c r="LN26" s="32"/>
      <c r="LO26" s="32"/>
      <c r="LP26" s="32"/>
      <c r="LQ26" s="32"/>
      <c r="LR26" s="32"/>
      <c r="LS26" s="32"/>
      <c r="LT26" s="32"/>
      <c r="LU26" s="33"/>
      <c r="LV26" s="31"/>
      <c r="LW26" s="32"/>
      <c r="LX26" s="32"/>
      <c r="LY26" s="32"/>
      <c r="LZ26" s="32"/>
      <c r="MA26" s="32"/>
      <c r="MB26" s="32"/>
      <c r="MC26" s="32"/>
      <c r="MD26" s="32"/>
      <c r="ME26" s="33"/>
      <c r="MF26" s="31"/>
      <c r="MG26" s="32"/>
      <c r="MH26" s="32"/>
      <c r="MI26" s="32"/>
      <c r="MJ26" s="32"/>
      <c r="MK26" s="32"/>
      <c r="ML26" s="32"/>
      <c r="MM26" s="32"/>
      <c r="MN26" s="32"/>
      <c r="MO26" s="33"/>
      <c r="MP26" s="31"/>
      <c r="MQ26" s="32"/>
      <c r="MR26" s="32"/>
      <c r="MS26" s="32"/>
      <c r="MT26" s="32"/>
      <c r="MU26" s="32"/>
      <c r="MV26" s="32"/>
      <c r="MW26" s="32"/>
      <c r="MX26" s="32"/>
      <c r="MY26" s="33"/>
      <c r="MZ26" s="31"/>
      <c r="NA26" s="32"/>
      <c r="NB26" s="32"/>
      <c r="NC26" s="32"/>
      <c r="ND26" s="32"/>
      <c r="NE26" s="32"/>
      <c r="NF26" s="32"/>
      <c r="NG26" s="32"/>
      <c r="NH26" s="32"/>
      <c r="NI26" s="33"/>
      <c r="NJ26" s="31"/>
      <c r="NK26" s="32"/>
      <c r="NL26" s="32"/>
      <c r="NM26" s="32"/>
      <c r="NN26" s="32"/>
      <c r="NO26" s="32"/>
      <c r="NP26" s="32"/>
      <c r="NQ26" s="32"/>
      <c r="NR26" s="32"/>
      <c r="NS26" s="33"/>
      <c r="NT26" s="31"/>
      <c r="NU26" s="32"/>
      <c r="NV26" s="32"/>
      <c r="NW26" s="32"/>
      <c r="NX26" s="32"/>
      <c r="NY26" s="32"/>
      <c r="NZ26" s="32"/>
      <c r="OA26" s="32"/>
      <c r="OB26" s="32"/>
      <c r="OC26" s="33"/>
      <c r="OD26" s="31"/>
      <c r="OE26" s="32"/>
      <c r="OF26" s="32"/>
      <c r="OG26" s="32"/>
      <c r="OH26" s="32"/>
      <c r="OI26" s="32"/>
      <c r="OJ26" s="32"/>
      <c r="OK26" s="32"/>
      <c r="OL26" s="32"/>
      <c r="OM26" s="33"/>
      <c r="ON26" s="31"/>
      <c r="OO26" s="32"/>
      <c r="OP26" s="32"/>
      <c r="OQ26" s="32"/>
      <c r="OR26" s="32"/>
      <c r="OS26" s="32"/>
      <c r="OT26" s="32"/>
      <c r="OU26" s="32"/>
      <c r="OV26" s="32"/>
      <c r="OW26" s="33"/>
      <c r="OX26" s="31"/>
      <c r="OY26" s="32"/>
      <c r="OZ26" s="32"/>
      <c r="PA26" s="32"/>
      <c r="PB26" s="32"/>
      <c r="PC26" s="32"/>
      <c r="PD26" s="32"/>
      <c r="PE26" s="32"/>
      <c r="PF26" s="32"/>
      <c r="PG26" s="33"/>
      <c r="PH26" s="31"/>
      <c r="PI26" s="32"/>
      <c r="PJ26" s="32"/>
      <c r="PK26" s="32"/>
      <c r="PL26" s="32"/>
      <c r="PM26" s="32"/>
      <c r="PN26" s="32"/>
      <c r="PO26" s="32"/>
      <c r="PP26" s="32"/>
      <c r="PQ26" s="33"/>
      <c r="PR26" s="31"/>
      <c r="PS26" s="32"/>
      <c r="PT26" s="32"/>
      <c r="PU26" s="32"/>
      <c r="PV26" s="32"/>
      <c r="PW26" s="32"/>
      <c r="PX26" s="32"/>
      <c r="PY26" s="32"/>
      <c r="PZ26" s="32"/>
      <c r="QA26" s="33"/>
      <c r="QB26" s="31"/>
      <c r="QC26" s="32"/>
      <c r="QD26" s="32"/>
      <c r="QE26" s="32"/>
      <c r="QF26" s="32"/>
      <c r="QG26" s="32"/>
      <c r="QH26" s="32"/>
      <c r="QI26" s="32"/>
      <c r="QJ26" s="32"/>
      <c r="QK26" s="33"/>
      <c r="QL26" s="31"/>
      <c r="QM26" s="32"/>
      <c r="QN26" s="32"/>
      <c r="QO26" s="32"/>
      <c r="QP26" s="32"/>
      <c r="QQ26" s="32"/>
      <c r="QR26" s="32"/>
      <c r="QS26" s="32"/>
      <c r="QT26" s="32"/>
      <c r="QU26" s="33"/>
      <c r="QV26" s="31"/>
      <c r="QW26" s="32"/>
      <c r="QX26" s="32"/>
      <c r="QY26" s="32"/>
      <c r="QZ26" s="32"/>
      <c r="RA26" s="32"/>
      <c r="RB26" s="32"/>
      <c r="RC26" s="32"/>
      <c r="RD26" s="32"/>
      <c r="RE26" s="33"/>
      <c r="RF26" s="31"/>
      <c r="RG26" s="32"/>
      <c r="RH26" s="32"/>
      <c r="RI26" s="32"/>
      <c r="RJ26" s="32"/>
      <c r="RK26" s="32"/>
      <c r="RL26" s="32"/>
      <c r="RM26" s="32"/>
      <c r="RN26" s="32"/>
      <c r="RO26" s="33"/>
      <c r="RP26" s="31"/>
      <c r="RQ26" s="32"/>
      <c r="RR26" s="32"/>
      <c r="RS26" s="32"/>
      <c r="RT26" s="32"/>
      <c r="RU26" s="32"/>
      <c r="RV26" s="32"/>
      <c r="RW26" s="32"/>
      <c r="RX26" s="32"/>
      <c r="RY26" s="33"/>
      <c r="RZ26" s="31"/>
      <c r="SA26" s="32"/>
      <c r="SB26" s="32"/>
      <c r="SC26" s="32"/>
      <c r="SD26" s="32"/>
      <c r="SE26" s="32"/>
      <c r="SF26" s="32"/>
      <c r="SG26" s="32"/>
      <c r="SH26" s="32"/>
      <c r="SI26" s="33"/>
      <c r="SJ26" s="31"/>
      <c r="SK26" s="32"/>
      <c r="SL26" s="32"/>
      <c r="SM26" s="32"/>
      <c r="SN26" s="32"/>
      <c r="SO26" s="32"/>
      <c r="SP26" s="32"/>
      <c r="SQ26" s="32"/>
      <c r="SR26" s="32"/>
      <c r="SS26" s="33"/>
      <c r="ST26" s="31"/>
      <c r="SU26" s="32"/>
      <c r="SV26" s="32"/>
      <c r="SW26" s="32"/>
      <c r="SX26" s="32"/>
      <c r="SY26" s="32"/>
      <c r="SZ26" s="32"/>
      <c r="TA26" s="32"/>
      <c r="TB26" s="32"/>
      <c r="TC26" s="33"/>
      <c r="TF26" s="29">
        <v>-1</v>
      </c>
    </row>
    <row r="27" spans="1:526" s="29" customFormat="1">
      <c r="A27" s="29" t="s">
        <v>893</v>
      </c>
      <c r="B27" s="29" t="s">
        <v>617</v>
      </c>
      <c r="C27" s="29" t="s">
        <v>618</v>
      </c>
      <c r="F27" s="29" t="s">
        <v>894</v>
      </c>
      <c r="G27" s="29">
        <v>0</v>
      </c>
      <c r="H27" s="30">
        <v>41750.755590277775</v>
      </c>
      <c r="I27" s="30">
        <v>41750.758067129631</v>
      </c>
      <c r="J27" s="29">
        <v>0</v>
      </c>
      <c r="K27" s="29">
        <v>0</v>
      </c>
      <c r="L27" s="29">
        <v>0</v>
      </c>
      <c r="M27" s="29">
        <v>0</v>
      </c>
      <c r="N27" s="29">
        <v>1</v>
      </c>
      <c r="O27" s="29" t="s">
        <v>648</v>
      </c>
      <c r="P27" s="29" t="s">
        <v>649</v>
      </c>
      <c r="Q27" s="29" t="s">
        <v>621</v>
      </c>
      <c r="R27" s="29" t="s">
        <v>622</v>
      </c>
      <c r="S27" s="29" t="s">
        <v>622</v>
      </c>
      <c r="T27" s="29" t="s">
        <v>815</v>
      </c>
      <c r="U27" s="29" t="s">
        <v>710</v>
      </c>
      <c r="V27" s="29" t="s">
        <v>660</v>
      </c>
      <c r="W27" s="29">
        <v>29</v>
      </c>
      <c r="X27" s="31"/>
      <c r="Y27" s="32"/>
      <c r="Z27" s="32"/>
      <c r="AA27" s="32"/>
      <c r="AB27" s="32"/>
      <c r="AC27" s="32"/>
      <c r="AD27" s="32"/>
      <c r="AE27" s="32"/>
      <c r="AF27" s="32"/>
      <c r="AG27" s="33"/>
      <c r="AH27" s="31"/>
      <c r="AI27" s="32"/>
      <c r="AJ27" s="32"/>
      <c r="AK27" s="32"/>
      <c r="AL27" s="32"/>
      <c r="AM27" s="32"/>
      <c r="AN27" s="32"/>
      <c r="AO27" s="32"/>
      <c r="AP27" s="32"/>
      <c r="AQ27" s="33"/>
      <c r="AR27" s="31"/>
      <c r="AS27" s="32"/>
      <c r="AT27" s="32"/>
      <c r="AU27" s="32"/>
      <c r="AV27" s="32"/>
      <c r="AW27" s="32"/>
      <c r="AX27" s="32"/>
      <c r="AY27" s="32"/>
      <c r="AZ27" s="32"/>
      <c r="BA27" s="33"/>
      <c r="BB27" s="31"/>
      <c r="BC27" s="32"/>
      <c r="BD27" s="32"/>
      <c r="BE27" s="32"/>
      <c r="BF27" s="32"/>
      <c r="BG27" s="32"/>
      <c r="BH27" s="32"/>
      <c r="BI27" s="32"/>
      <c r="BJ27" s="32"/>
      <c r="BK27" s="33"/>
      <c r="BL27" s="31"/>
      <c r="BM27" s="32"/>
      <c r="BN27" s="32"/>
      <c r="BO27" s="32"/>
      <c r="BP27" s="32"/>
      <c r="BQ27" s="32"/>
      <c r="BR27" s="32"/>
      <c r="BS27" s="32"/>
      <c r="BT27" s="32"/>
      <c r="BU27" s="33"/>
      <c r="BV27" s="31"/>
      <c r="BW27" s="32"/>
      <c r="BX27" s="32"/>
      <c r="BY27" s="32"/>
      <c r="BZ27" s="32"/>
      <c r="CA27" s="32"/>
      <c r="CB27" s="32"/>
      <c r="CC27" s="32"/>
      <c r="CD27" s="32"/>
      <c r="CE27" s="33"/>
      <c r="CF27" s="31"/>
      <c r="CG27" s="32"/>
      <c r="CH27" s="32"/>
      <c r="CI27" s="32"/>
      <c r="CJ27" s="32"/>
      <c r="CK27" s="32"/>
      <c r="CL27" s="32"/>
      <c r="CM27" s="32"/>
      <c r="CN27" s="32"/>
      <c r="CO27" s="33"/>
      <c r="CP27" s="31"/>
      <c r="CQ27" s="32"/>
      <c r="CR27" s="32"/>
      <c r="CS27" s="32"/>
      <c r="CT27" s="32"/>
      <c r="CU27" s="32"/>
      <c r="CV27" s="32"/>
      <c r="CW27" s="32"/>
      <c r="CX27" s="32"/>
      <c r="CY27" s="33"/>
      <c r="CZ27" s="31"/>
      <c r="DA27" s="32"/>
      <c r="DB27" s="32"/>
      <c r="DC27" s="32"/>
      <c r="DD27" s="32"/>
      <c r="DE27" s="32"/>
      <c r="DF27" s="32"/>
      <c r="DG27" s="32"/>
      <c r="DH27" s="32"/>
      <c r="DI27" s="33"/>
      <c r="DJ27" s="31"/>
      <c r="DK27" s="32"/>
      <c r="DL27" s="32"/>
      <c r="DM27" s="32"/>
      <c r="DN27" s="32"/>
      <c r="DO27" s="32"/>
      <c r="DP27" s="32"/>
      <c r="DQ27" s="32"/>
      <c r="DR27" s="32"/>
      <c r="DS27" s="33"/>
      <c r="DT27" s="31"/>
      <c r="DU27" s="32"/>
      <c r="DV27" s="32"/>
      <c r="DW27" s="32"/>
      <c r="DX27" s="32"/>
      <c r="DY27" s="32"/>
      <c r="DZ27" s="32"/>
      <c r="EA27" s="32"/>
      <c r="EB27" s="32"/>
      <c r="EC27" s="33"/>
      <c r="ED27" s="31"/>
      <c r="EE27" s="32"/>
      <c r="EF27" s="32"/>
      <c r="EG27" s="32"/>
      <c r="EH27" s="32"/>
      <c r="EI27" s="32"/>
      <c r="EJ27" s="32"/>
      <c r="EK27" s="32"/>
      <c r="EL27" s="32"/>
      <c r="EM27" s="33"/>
      <c r="EN27" s="31"/>
      <c r="EO27" s="32"/>
      <c r="EP27" s="32"/>
      <c r="EQ27" s="32"/>
      <c r="ER27" s="32"/>
      <c r="ES27" s="32"/>
      <c r="ET27" s="32"/>
      <c r="EU27" s="32"/>
      <c r="EV27" s="32"/>
      <c r="EW27" s="33"/>
      <c r="EX27" s="31"/>
      <c r="EY27" s="32"/>
      <c r="EZ27" s="32"/>
      <c r="FA27" s="32"/>
      <c r="FB27" s="32"/>
      <c r="FC27" s="32"/>
      <c r="FD27" s="32"/>
      <c r="FE27" s="32"/>
      <c r="FF27" s="32"/>
      <c r="FG27" s="33"/>
      <c r="FH27" s="31"/>
      <c r="FI27" s="32"/>
      <c r="FJ27" s="32"/>
      <c r="FK27" s="32"/>
      <c r="FL27" s="32"/>
      <c r="FM27" s="32"/>
      <c r="FN27" s="32"/>
      <c r="FO27" s="32"/>
      <c r="FP27" s="32"/>
      <c r="FQ27" s="33"/>
      <c r="FR27" s="31"/>
      <c r="FS27" s="32"/>
      <c r="FT27" s="32"/>
      <c r="FU27" s="32"/>
      <c r="FV27" s="32"/>
      <c r="FW27" s="32"/>
      <c r="FX27" s="32"/>
      <c r="FY27" s="32"/>
      <c r="FZ27" s="32"/>
      <c r="GA27" s="33"/>
      <c r="GB27" s="31"/>
      <c r="GC27" s="32"/>
      <c r="GD27" s="32"/>
      <c r="GE27" s="32"/>
      <c r="GF27" s="32"/>
      <c r="GG27" s="32"/>
      <c r="GH27" s="32"/>
      <c r="GI27" s="32"/>
      <c r="GJ27" s="32"/>
      <c r="GK27" s="33"/>
      <c r="GL27" s="31"/>
      <c r="GM27" s="32"/>
      <c r="GN27" s="32"/>
      <c r="GO27" s="32"/>
      <c r="GP27" s="32"/>
      <c r="GQ27" s="32"/>
      <c r="GR27" s="32"/>
      <c r="GS27" s="32"/>
      <c r="GT27" s="32"/>
      <c r="GU27" s="33"/>
      <c r="GV27" s="31"/>
      <c r="GW27" s="32"/>
      <c r="GX27" s="32"/>
      <c r="GY27" s="32"/>
      <c r="GZ27" s="32"/>
      <c r="HA27" s="32"/>
      <c r="HB27" s="32"/>
      <c r="HC27" s="32"/>
      <c r="HD27" s="32"/>
      <c r="HE27" s="33"/>
      <c r="HF27" s="31"/>
      <c r="HG27" s="32"/>
      <c r="HH27" s="32"/>
      <c r="HI27" s="32"/>
      <c r="HJ27" s="32"/>
      <c r="HK27" s="32"/>
      <c r="HL27" s="32"/>
      <c r="HM27" s="32"/>
      <c r="HN27" s="32"/>
      <c r="HO27" s="33"/>
      <c r="HP27" s="31"/>
      <c r="HQ27" s="32"/>
      <c r="HR27" s="32"/>
      <c r="HS27" s="32"/>
      <c r="HT27" s="32"/>
      <c r="HU27" s="32"/>
      <c r="HV27" s="32"/>
      <c r="HW27" s="32"/>
      <c r="HX27" s="32"/>
      <c r="HY27" s="33"/>
      <c r="HZ27" s="31"/>
      <c r="IA27" s="32"/>
      <c r="IB27" s="32"/>
      <c r="IC27" s="32"/>
      <c r="ID27" s="32"/>
      <c r="IE27" s="32"/>
      <c r="IF27" s="32"/>
      <c r="IG27" s="32"/>
      <c r="IH27" s="32"/>
      <c r="II27" s="33"/>
      <c r="IJ27" s="31"/>
      <c r="IK27" s="32"/>
      <c r="IL27" s="32"/>
      <c r="IM27" s="32"/>
      <c r="IN27" s="32"/>
      <c r="IO27" s="32"/>
      <c r="IP27" s="32"/>
      <c r="IQ27" s="32"/>
      <c r="IR27" s="32"/>
      <c r="IS27" s="33"/>
      <c r="IT27" s="31"/>
      <c r="IU27" s="32"/>
      <c r="IV27" s="32"/>
      <c r="IW27" s="32"/>
      <c r="IX27" s="32"/>
      <c r="IY27" s="32"/>
      <c r="IZ27" s="32"/>
      <c r="JA27" s="32"/>
      <c r="JB27" s="32"/>
      <c r="JC27" s="33"/>
      <c r="JD27" s="31"/>
      <c r="JE27" s="32"/>
      <c r="JF27" s="32"/>
      <c r="JG27" s="32"/>
      <c r="JH27" s="32"/>
      <c r="JI27" s="32"/>
      <c r="JJ27" s="32"/>
      <c r="JK27" s="32"/>
      <c r="JL27" s="32"/>
      <c r="JM27" s="33"/>
      <c r="JN27" s="31"/>
      <c r="JO27" s="32"/>
      <c r="JP27" s="32"/>
      <c r="JQ27" s="32"/>
      <c r="JR27" s="32"/>
      <c r="JS27" s="32"/>
      <c r="JT27" s="32"/>
      <c r="JU27" s="32"/>
      <c r="JV27" s="32"/>
      <c r="JW27" s="33"/>
      <c r="JX27" s="31"/>
      <c r="JY27" s="32"/>
      <c r="JZ27" s="32"/>
      <c r="KA27" s="32"/>
      <c r="KB27" s="32"/>
      <c r="KC27" s="32"/>
      <c r="KD27" s="32"/>
      <c r="KE27" s="32"/>
      <c r="KF27" s="32"/>
      <c r="KG27" s="33"/>
      <c r="KH27" s="31"/>
      <c r="KI27" s="32"/>
      <c r="KJ27" s="32"/>
      <c r="KK27" s="32"/>
      <c r="KL27" s="32"/>
      <c r="KM27" s="32"/>
      <c r="KN27" s="32"/>
      <c r="KO27" s="32"/>
      <c r="KP27" s="32"/>
      <c r="KQ27" s="33"/>
      <c r="KR27" s="31"/>
      <c r="KS27" s="32"/>
      <c r="KT27" s="32"/>
      <c r="KU27" s="32"/>
      <c r="KV27" s="32"/>
      <c r="KW27" s="32"/>
      <c r="KX27" s="32"/>
      <c r="KY27" s="32"/>
      <c r="KZ27" s="32"/>
      <c r="LA27" s="33"/>
      <c r="LB27" s="31"/>
      <c r="LC27" s="32"/>
      <c r="LD27" s="32"/>
      <c r="LE27" s="32"/>
      <c r="LF27" s="32"/>
      <c r="LG27" s="32"/>
      <c r="LH27" s="32"/>
      <c r="LI27" s="32"/>
      <c r="LJ27" s="32"/>
      <c r="LK27" s="33"/>
      <c r="LL27" s="31"/>
      <c r="LM27" s="32"/>
      <c r="LN27" s="32"/>
      <c r="LO27" s="32"/>
      <c r="LP27" s="32"/>
      <c r="LQ27" s="32"/>
      <c r="LR27" s="32"/>
      <c r="LS27" s="32"/>
      <c r="LT27" s="32"/>
      <c r="LU27" s="33"/>
      <c r="LV27" s="31"/>
      <c r="LW27" s="32"/>
      <c r="LX27" s="32"/>
      <c r="LY27" s="32"/>
      <c r="LZ27" s="32"/>
      <c r="MA27" s="32"/>
      <c r="MB27" s="32"/>
      <c r="MC27" s="32"/>
      <c r="MD27" s="32"/>
      <c r="ME27" s="33"/>
      <c r="MF27" s="31"/>
      <c r="MG27" s="32"/>
      <c r="MH27" s="32"/>
      <c r="MI27" s="32"/>
      <c r="MJ27" s="32"/>
      <c r="MK27" s="32"/>
      <c r="ML27" s="32"/>
      <c r="MM27" s="32"/>
      <c r="MN27" s="32"/>
      <c r="MO27" s="33"/>
      <c r="MP27" s="31"/>
      <c r="MQ27" s="32"/>
      <c r="MR27" s="32"/>
      <c r="MS27" s="32"/>
      <c r="MT27" s="32"/>
      <c r="MU27" s="32"/>
      <c r="MV27" s="32"/>
      <c r="MW27" s="32"/>
      <c r="MX27" s="32"/>
      <c r="MY27" s="33"/>
      <c r="MZ27" s="31"/>
      <c r="NA27" s="32"/>
      <c r="NB27" s="32"/>
      <c r="NC27" s="32"/>
      <c r="ND27" s="32"/>
      <c r="NE27" s="32"/>
      <c r="NF27" s="32"/>
      <c r="NG27" s="32"/>
      <c r="NH27" s="32"/>
      <c r="NI27" s="33"/>
      <c r="NJ27" s="31"/>
      <c r="NK27" s="32"/>
      <c r="NL27" s="32"/>
      <c r="NM27" s="32"/>
      <c r="NN27" s="32"/>
      <c r="NO27" s="32"/>
      <c r="NP27" s="32"/>
      <c r="NQ27" s="32"/>
      <c r="NR27" s="32"/>
      <c r="NS27" s="33"/>
      <c r="NT27" s="31"/>
      <c r="NU27" s="32"/>
      <c r="NV27" s="32"/>
      <c r="NW27" s="32"/>
      <c r="NX27" s="32"/>
      <c r="NY27" s="32"/>
      <c r="NZ27" s="32"/>
      <c r="OA27" s="32"/>
      <c r="OB27" s="32"/>
      <c r="OC27" s="33"/>
      <c r="OD27" s="31"/>
      <c r="OE27" s="32"/>
      <c r="OF27" s="32"/>
      <c r="OG27" s="32"/>
      <c r="OH27" s="32"/>
      <c r="OI27" s="32"/>
      <c r="OJ27" s="32"/>
      <c r="OK27" s="32"/>
      <c r="OL27" s="32"/>
      <c r="OM27" s="33"/>
      <c r="ON27" s="31"/>
      <c r="OO27" s="32"/>
      <c r="OP27" s="32"/>
      <c r="OQ27" s="32"/>
      <c r="OR27" s="32"/>
      <c r="OS27" s="32"/>
      <c r="OT27" s="32"/>
      <c r="OU27" s="32"/>
      <c r="OV27" s="32"/>
      <c r="OW27" s="33"/>
      <c r="OX27" s="31"/>
      <c r="OY27" s="32"/>
      <c r="OZ27" s="32"/>
      <c r="PA27" s="32"/>
      <c r="PB27" s="32"/>
      <c r="PC27" s="32"/>
      <c r="PD27" s="32"/>
      <c r="PE27" s="32"/>
      <c r="PF27" s="32"/>
      <c r="PG27" s="33"/>
      <c r="PH27" s="31"/>
      <c r="PI27" s="32"/>
      <c r="PJ27" s="32"/>
      <c r="PK27" s="32"/>
      <c r="PL27" s="32"/>
      <c r="PM27" s="32"/>
      <c r="PN27" s="32"/>
      <c r="PO27" s="32"/>
      <c r="PP27" s="32"/>
      <c r="PQ27" s="33"/>
      <c r="PR27" s="31"/>
      <c r="PS27" s="32"/>
      <c r="PT27" s="32"/>
      <c r="PU27" s="32"/>
      <c r="PV27" s="32"/>
      <c r="PW27" s="32"/>
      <c r="PX27" s="32"/>
      <c r="PY27" s="32"/>
      <c r="PZ27" s="32"/>
      <c r="QA27" s="33"/>
      <c r="QB27" s="31"/>
      <c r="QC27" s="32"/>
      <c r="QD27" s="32"/>
      <c r="QE27" s="32"/>
      <c r="QF27" s="32"/>
      <c r="QG27" s="32"/>
      <c r="QH27" s="32"/>
      <c r="QI27" s="32"/>
      <c r="QJ27" s="32"/>
      <c r="QK27" s="33"/>
      <c r="QL27" s="31"/>
      <c r="QM27" s="32"/>
      <c r="QN27" s="32"/>
      <c r="QO27" s="32"/>
      <c r="QP27" s="32"/>
      <c r="QQ27" s="32"/>
      <c r="QR27" s="32"/>
      <c r="QS27" s="32"/>
      <c r="QT27" s="32"/>
      <c r="QU27" s="33"/>
      <c r="QV27" s="31"/>
      <c r="QW27" s="32"/>
      <c r="QX27" s="32"/>
      <c r="QY27" s="32"/>
      <c r="QZ27" s="32"/>
      <c r="RA27" s="32"/>
      <c r="RB27" s="32"/>
      <c r="RC27" s="32"/>
      <c r="RD27" s="32"/>
      <c r="RE27" s="33"/>
      <c r="RF27" s="31"/>
      <c r="RG27" s="32"/>
      <c r="RH27" s="32"/>
      <c r="RI27" s="32"/>
      <c r="RJ27" s="32"/>
      <c r="RK27" s="32"/>
      <c r="RL27" s="32"/>
      <c r="RM27" s="32"/>
      <c r="RN27" s="32"/>
      <c r="RO27" s="33"/>
      <c r="RP27" s="31"/>
      <c r="RQ27" s="32"/>
      <c r="RR27" s="32"/>
      <c r="RS27" s="32"/>
      <c r="RT27" s="32"/>
      <c r="RU27" s="32"/>
      <c r="RV27" s="32"/>
      <c r="RW27" s="32"/>
      <c r="RX27" s="32"/>
      <c r="RY27" s="33"/>
      <c r="RZ27" s="31"/>
      <c r="SA27" s="32"/>
      <c r="SB27" s="32"/>
      <c r="SC27" s="32"/>
      <c r="SD27" s="32"/>
      <c r="SE27" s="32"/>
      <c r="SF27" s="32"/>
      <c r="SG27" s="32"/>
      <c r="SH27" s="32"/>
      <c r="SI27" s="33"/>
      <c r="SJ27" s="31"/>
      <c r="SK27" s="32"/>
      <c r="SL27" s="32"/>
      <c r="SM27" s="32"/>
      <c r="SN27" s="32"/>
      <c r="SO27" s="32"/>
      <c r="SP27" s="32"/>
      <c r="SQ27" s="32"/>
      <c r="SR27" s="32"/>
      <c r="SS27" s="33"/>
      <c r="ST27" s="31"/>
      <c r="SU27" s="32"/>
      <c r="SV27" s="32"/>
      <c r="SW27" s="32"/>
      <c r="SX27" s="32"/>
      <c r="SY27" s="32"/>
      <c r="SZ27" s="32"/>
      <c r="TA27" s="32"/>
      <c r="TB27" s="32"/>
      <c r="TC27" s="33"/>
      <c r="TF27" s="29">
        <v>-1</v>
      </c>
    </row>
    <row r="28" spans="1:526" s="29" customFormat="1">
      <c r="A28" s="29" t="s">
        <v>895</v>
      </c>
      <c r="B28" s="29" t="s">
        <v>617</v>
      </c>
      <c r="C28" s="29" t="s">
        <v>618</v>
      </c>
      <c r="F28" s="29" t="s">
        <v>896</v>
      </c>
      <c r="G28" s="29">
        <v>0</v>
      </c>
      <c r="H28" s="30">
        <v>41750.52753472222</v>
      </c>
      <c r="I28" s="30">
        <v>41754.761643518519</v>
      </c>
      <c r="J28" s="29">
        <v>0</v>
      </c>
      <c r="K28" s="29">
        <v>0</v>
      </c>
      <c r="L28" s="29">
        <v>0</v>
      </c>
      <c r="M28" s="29">
        <v>0</v>
      </c>
      <c r="N28" s="29">
        <v>1</v>
      </c>
      <c r="O28" s="29" t="s">
        <v>648</v>
      </c>
      <c r="P28" s="29" t="s">
        <v>648</v>
      </c>
      <c r="Q28" s="29" t="s">
        <v>686</v>
      </c>
      <c r="R28" s="29" t="s">
        <v>724</v>
      </c>
      <c r="S28" s="29" t="s">
        <v>650</v>
      </c>
      <c r="T28" s="29" t="s">
        <v>623</v>
      </c>
      <c r="U28" s="29" t="s">
        <v>710</v>
      </c>
      <c r="V28" s="29" t="s">
        <v>625</v>
      </c>
      <c r="W28" s="29">
        <v>25</v>
      </c>
      <c r="X28" s="31"/>
      <c r="Y28" s="32"/>
      <c r="Z28" s="32"/>
      <c r="AA28" s="32"/>
      <c r="AB28" s="32"/>
      <c r="AC28" s="32"/>
      <c r="AD28" s="32"/>
      <c r="AE28" s="32"/>
      <c r="AF28" s="32"/>
      <c r="AG28" s="33"/>
      <c r="AH28" s="31"/>
      <c r="AI28" s="32"/>
      <c r="AJ28" s="32"/>
      <c r="AK28" s="32"/>
      <c r="AL28" s="32"/>
      <c r="AM28" s="32"/>
      <c r="AN28" s="32"/>
      <c r="AO28" s="32"/>
      <c r="AP28" s="32"/>
      <c r="AQ28" s="33"/>
      <c r="AR28" s="31"/>
      <c r="AS28" s="32"/>
      <c r="AT28" s="32"/>
      <c r="AU28" s="32"/>
      <c r="AV28" s="32"/>
      <c r="AW28" s="32"/>
      <c r="AX28" s="32"/>
      <c r="AY28" s="32"/>
      <c r="AZ28" s="32"/>
      <c r="BA28" s="33"/>
      <c r="BB28" s="31"/>
      <c r="BC28" s="32"/>
      <c r="BD28" s="32"/>
      <c r="BE28" s="32"/>
      <c r="BF28" s="32"/>
      <c r="BG28" s="32"/>
      <c r="BH28" s="32"/>
      <c r="BI28" s="32"/>
      <c r="BJ28" s="32"/>
      <c r="BK28" s="33"/>
      <c r="BL28" s="31"/>
      <c r="BM28" s="32"/>
      <c r="BN28" s="32"/>
      <c r="BO28" s="32"/>
      <c r="BP28" s="32"/>
      <c r="BQ28" s="32"/>
      <c r="BR28" s="32"/>
      <c r="BS28" s="32"/>
      <c r="BT28" s="32"/>
      <c r="BU28" s="33"/>
      <c r="BV28" s="31"/>
      <c r="BW28" s="32"/>
      <c r="BX28" s="32"/>
      <c r="BY28" s="32"/>
      <c r="BZ28" s="32"/>
      <c r="CA28" s="32"/>
      <c r="CB28" s="32"/>
      <c r="CC28" s="32"/>
      <c r="CD28" s="32"/>
      <c r="CE28" s="33"/>
      <c r="CF28" s="31"/>
      <c r="CG28" s="32"/>
      <c r="CH28" s="32"/>
      <c r="CI28" s="32"/>
      <c r="CJ28" s="32"/>
      <c r="CK28" s="32"/>
      <c r="CL28" s="32"/>
      <c r="CM28" s="32"/>
      <c r="CN28" s="32"/>
      <c r="CO28" s="33"/>
      <c r="CP28" s="31"/>
      <c r="CQ28" s="32"/>
      <c r="CR28" s="32"/>
      <c r="CS28" s="32"/>
      <c r="CT28" s="32"/>
      <c r="CU28" s="32"/>
      <c r="CV28" s="32"/>
      <c r="CW28" s="32"/>
      <c r="CX28" s="32"/>
      <c r="CY28" s="33"/>
      <c r="CZ28" s="31"/>
      <c r="DA28" s="32"/>
      <c r="DB28" s="32"/>
      <c r="DC28" s="32"/>
      <c r="DD28" s="32"/>
      <c r="DE28" s="32"/>
      <c r="DF28" s="32"/>
      <c r="DG28" s="32"/>
      <c r="DH28" s="32"/>
      <c r="DI28" s="33"/>
      <c r="DJ28" s="31"/>
      <c r="DK28" s="32"/>
      <c r="DL28" s="32"/>
      <c r="DM28" s="32"/>
      <c r="DN28" s="32"/>
      <c r="DO28" s="32"/>
      <c r="DP28" s="32"/>
      <c r="DQ28" s="32"/>
      <c r="DR28" s="32"/>
      <c r="DS28" s="33"/>
      <c r="DT28" s="31"/>
      <c r="DU28" s="32"/>
      <c r="DV28" s="32"/>
      <c r="DW28" s="32"/>
      <c r="DX28" s="32"/>
      <c r="DY28" s="32"/>
      <c r="DZ28" s="32"/>
      <c r="EA28" s="32"/>
      <c r="EB28" s="32"/>
      <c r="EC28" s="33"/>
      <c r="ED28" s="31"/>
      <c r="EE28" s="32"/>
      <c r="EF28" s="32"/>
      <c r="EG28" s="32"/>
      <c r="EH28" s="32"/>
      <c r="EI28" s="32"/>
      <c r="EJ28" s="32"/>
      <c r="EK28" s="32"/>
      <c r="EL28" s="32"/>
      <c r="EM28" s="33"/>
      <c r="EN28" s="31"/>
      <c r="EO28" s="32"/>
      <c r="EP28" s="32"/>
      <c r="EQ28" s="32"/>
      <c r="ER28" s="32"/>
      <c r="ES28" s="32"/>
      <c r="ET28" s="32"/>
      <c r="EU28" s="32"/>
      <c r="EV28" s="32"/>
      <c r="EW28" s="33"/>
      <c r="EX28" s="31"/>
      <c r="EY28" s="32"/>
      <c r="EZ28" s="32"/>
      <c r="FA28" s="32"/>
      <c r="FB28" s="32"/>
      <c r="FC28" s="32"/>
      <c r="FD28" s="32"/>
      <c r="FE28" s="32"/>
      <c r="FF28" s="32"/>
      <c r="FG28" s="33"/>
      <c r="FH28" s="31"/>
      <c r="FI28" s="32"/>
      <c r="FJ28" s="32"/>
      <c r="FK28" s="32"/>
      <c r="FL28" s="32"/>
      <c r="FM28" s="32"/>
      <c r="FN28" s="32"/>
      <c r="FO28" s="32"/>
      <c r="FP28" s="32"/>
      <c r="FQ28" s="33"/>
      <c r="FR28" s="31"/>
      <c r="FS28" s="32"/>
      <c r="FT28" s="32"/>
      <c r="FU28" s="32"/>
      <c r="FV28" s="32"/>
      <c r="FW28" s="32"/>
      <c r="FX28" s="32"/>
      <c r="FY28" s="32"/>
      <c r="FZ28" s="32"/>
      <c r="GA28" s="33"/>
      <c r="GB28" s="31"/>
      <c r="GC28" s="32"/>
      <c r="GD28" s="32"/>
      <c r="GE28" s="32"/>
      <c r="GF28" s="32"/>
      <c r="GG28" s="32"/>
      <c r="GH28" s="32"/>
      <c r="GI28" s="32"/>
      <c r="GJ28" s="32"/>
      <c r="GK28" s="33"/>
      <c r="GL28" s="31"/>
      <c r="GM28" s="32"/>
      <c r="GN28" s="32"/>
      <c r="GO28" s="32"/>
      <c r="GP28" s="32"/>
      <c r="GQ28" s="32"/>
      <c r="GR28" s="32"/>
      <c r="GS28" s="32"/>
      <c r="GT28" s="32"/>
      <c r="GU28" s="33"/>
      <c r="GV28" s="31"/>
      <c r="GW28" s="32"/>
      <c r="GX28" s="32"/>
      <c r="GY28" s="32"/>
      <c r="GZ28" s="32"/>
      <c r="HA28" s="32"/>
      <c r="HB28" s="32"/>
      <c r="HC28" s="32"/>
      <c r="HD28" s="32"/>
      <c r="HE28" s="33"/>
      <c r="HF28" s="31"/>
      <c r="HG28" s="32"/>
      <c r="HH28" s="32"/>
      <c r="HI28" s="32"/>
      <c r="HJ28" s="32"/>
      <c r="HK28" s="32"/>
      <c r="HL28" s="32"/>
      <c r="HM28" s="32"/>
      <c r="HN28" s="32"/>
      <c r="HO28" s="33"/>
      <c r="HP28" s="31"/>
      <c r="HQ28" s="32"/>
      <c r="HR28" s="32"/>
      <c r="HS28" s="32"/>
      <c r="HT28" s="32"/>
      <c r="HU28" s="32"/>
      <c r="HV28" s="32"/>
      <c r="HW28" s="32"/>
      <c r="HX28" s="32"/>
      <c r="HY28" s="33"/>
      <c r="HZ28" s="31"/>
      <c r="IA28" s="32"/>
      <c r="IB28" s="32"/>
      <c r="IC28" s="32"/>
      <c r="ID28" s="32"/>
      <c r="IE28" s="32"/>
      <c r="IF28" s="32"/>
      <c r="IG28" s="32"/>
      <c r="IH28" s="32"/>
      <c r="II28" s="33"/>
      <c r="IJ28" s="31"/>
      <c r="IK28" s="32"/>
      <c r="IL28" s="32"/>
      <c r="IM28" s="32"/>
      <c r="IN28" s="32"/>
      <c r="IO28" s="32"/>
      <c r="IP28" s="32"/>
      <c r="IQ28" s="32"/>
      <c r="IR28" s="32"/>
      <c r="IS28" s="33"/>
      <c r="IT28" s="31"/>
      <c r="IU28" s="32"/>
      <c r="IV28" s="32"/>
      <c r="IW28" s="32"/>
      <c r="IX28" s="32"/>
      <c r="IY28" s="32"/>
      <c r="IZ28" s="32"/>
      <c r="JA28" s="32"/>
      <c r="JB28" s="32"/>
      <c r="JC28" s="33"/>
      <c r="JD28" s="31"/>
      <c r="JE28" s="32"/>
      <c r="JF28" s="32"/>
      <c r="JG28" s="32"/>
      <c r="JH28" s="32"/>
      <c r="JI28" s="32"/>
      <c r="JJ28" s="32"/>
      <c r="JK28" s="32"/>
      <c r="JL28" s="32"/>
      <c r="JM28" s="33"/>
      <c r="JN28" s="31"/>
      <c r="JO28" s="32"/>
      <c r="JP28" s="32"/>
      <c r="JQ28" s="32"/>
      <c r="JR28" s="32"/>
      <c r="JS28" s="32"/>
      <c r="JT28" s="32"/>
      <c r="JU28" s="32"/>
      <c r="JV28" s="32"/>
      <c r="JW28" s="33"/>
      <c r="JX28" s="31"/>
      <c r="JY28" s="32"/>
      <c r="JZ28" s="32"/>
      <c r="KA28" s="32"/>
      <c r="KB28" s="32"/>
      <c r="KC28" s="32"/>
      <c r="KD28" s="32"/>
      <c r="KE28" s="32"/>
      <c r="KF28" s="32"/>
      <c r="KG28" s="33"/>
      <c r="KH28" s="31"/>
      <c r="KI28" s="32"/>
      <c r="KJ28" s="32"/>
      <c r="KK28" s="32"/>
      <c r="KL28" s="32"/>
      <c r="KM28" s="32"/>
      <c r="KN28" s="32"/>
      <c r="KO28" s="32"/>
      <c r="KP28" s="32"/>
      <c r="KQ28" s="33"/>
      <c r="KR28" s="31"/>
      <c r="KS28" s="32"/>
      <c r="KT28" s="32"/>
      <c r="KU28" s="32"/>
      <c r="KV28" s="32"/>
      <c r="KW28" s="32"/>
      <c r="KX28" s="32"/>
      <c r="KY28" s="32"/>
      <c r="KZ28" s="32"/>
      <c r="LA28" s="33"/>
      <c r="LB28" s="31"/>
      <c r="LC28" s="32"/>
      <c r="LD28" s="32"/>
      <c r="LE28" s="32"/>
      <c r="LF28" s="32"/>
      <c r="LG28" s="32"/>
      <c r="LH28" s="32"/>
      <c r="LI28" s="32"/>
      <c r="LJ28" s="32"/>
      <c r="LK28" s="33"/>
      <c r="LL28" s="31"/>
      <c r="LM28" s="32"/>
      <c r="LN28" s="32"/>
      <c r="LO28" s="32"/>
      <c r="LP28" s="32"/>
      <c r="LQ28" s="32"/>
      <c r="LR28" s="32"/>
      <c r="LS28" s="32"/>
      <c r="LT28" s="32"/>
      <c r="LU28" s="33"/>
      <c r="LV28" s="31"/>
      <c r="LW28" s="32"/>
      <c r="LX28" s="32"/>
      <c r="LY28" s="32"/>
      <c r="LZ28" s="32"/>
      <c r="MA28" s="32"/>
      <c r="MB28" s="32"/>
      <c r="MC28" s="32"/>
      <c r="MD28" s="32"/>
      <c r="ME28" s="33"/>
      <c r="MF28" s="31"/>
      <c r="MG28" s="32"/>
      <c r="MH28" s="32"/>
      <c r="MI28" s="32"/>
      <c r="MJ28" s="32"/>
      <c r="MK28" s="32"/>
      <c r="ML28" s="32"/>
      <c r="MM28" s="32"/>
      <c r="MN28" s="32"/>
      <c r="MO28" s="33"/>
      <c r="MP28" s="31"/>
      <c r="MQ28" s="32"/>
      <c r="MR28" s="32"/>
      <c r="MS28" s="32"/>
      <c r="MT28" s="32"/>
      <c r="MU28" s="32"/>
      <c r="MV28" s="32"/>
      <c r="MW28" s="32"/>
      <c r="MX28" s="32"/>
      <c r="MY28" s="33"/>
      <c r="MZ28" s="31"/>
      <c r="NA28" s="32"/>
      <c r="NB28" s="32"/>
      <c r="NC28" s="32"/>
      <c r="ND28" s="32"/>
      <c r="NE28" s="32"/>
      <c r="NF28" s="32"/>
      <c r="NG28" s="32"/>
      <c r="NH28" s="32"/>
      <c r="NI28" s="33"/>
      <c r="NJ28" s="31"/>
      <c r="NK28" s="32"/>
      <c r="NL28" s="32"/>
      <c r="NM28" s="32"/>
      <c r="NN28" s="32"/>
      <c r="NO28" s="32"/>
      <c r="NP28" s="32"/>
      <c r="NQ28" s="32"/>
      <c r="NR28" s="32"/>
      <c r="NS28" s="33"/>
      <c r="NT28" s="31"/>
      <c r="NU28" s="32"/>
      <c r="NV28" s="32"/>
      <c r="NW28" s="32"/>
      <c r="NX28" s="32"/>
      <c r="NY28" s="32"/>
      <c r="NZ28" s="32"/>
      <c r="OA28" s="32"/>
      <c r="OB28" s="32"/>
      <c r="OC28" s="33"/>
      <c r="OD28" s="31"/>
      <c r="OE28" s="32"/>
      <c r="OF28" s="32"/>
      <c r="OG28" s="32"/>
      <c r="OH28" s="32"/>
      <c r="OI28" s="32"/>
      <c r="OJ28" s="32"/>
      <c r="OK28" s="32"/>
      <c r="OL28" s="32"/>
      <c r="OM28" s="33"/>
      <c r="ON28" s="31"/>
      <c r="OO28" s="32"/>
      <c r="OP28" s="32"/>
      <c r="OQ28" s="32"/>
      <c r="OR28" s="32"/>
      <c r="OS28" s="32"/>
      <c r="OT28" s="32"/>
      <c r="OU28" s="32"/>
      <c r="OV28" s="32"/>
      <c r="OW28" s="33"/>
      <c r="OX28" s="31"/>
      <c r="OY28" s="32"/>
      <c r="OZ28" s="32"/>
      <c r="PA28" s="32"/>
      <c r="PB28" s="32"/>
      <c r="PC28" s="32"/>
      <c r="PD28" s="32"/>
      <c r="PE28" s="32"/>
      <c r="PF28" s="32"/>
      <c r="PG28" s="33"/>
      <c r="PH28" s="31"/>
      <c r="PI28" s="32"/>
      <c r="PJ28" s="32"/>
      <c r="PK28" s="32"/>
      <c r="PL28" s="32"/>
      <c r="PM28" s="32"/>
      <c r="PN28" s="32"/>
      <c r="PO28" s="32"/>
      <c r="PP28" s="32"/>
      <c r="PQ28" s="33"/>
      <c r="PR28" s="31"/>
      <c r="PS28" s="32"/>
      <c r="PT28" s="32"/>
      <c r="PU28" s="32"/>
      <c r="PV28" s="32"/>
      <c r="PW28" s="32"/>
      <c r="PX28" s="32"/>
      <c r="PY28" s="32"/>
      <c r="PZ28" s="32"/>
      <c r="QA28" s="33"/>
      <c r="QB28" s="31"/>
      <c r="QC28" s="32"/>
      <c r="QD28" s="32"/>
      <c r="QE28" s="32"/>
      <c r="QF28" s="32"/>
      <c r="QG28" s="32"/>
      <c r="QH28" s="32"/>
      <c r="QI28" s="32"/>
      <c r="QJ28" s="32"/>
      <c r="QK28" s="33"/>
      <c r="QL28" s="31"/>
      <c r="QM28" s="32"/>
      <c r="QN28" s="32"/>
      <c r="QO28" s="32"/>
      <c r="QP28" s="32"/>
      <c r="QQ28" s="32"/>
      <c r="QR28" s="32"/>
      <c r="QS28" s="32"/>
      <c r="QT28" s="32"/>
      <c r="QU28" s="33"/>
      <c r="QV28" s="31"/>
      <c r="QW28" s="32"/>
      <c r="QX28" s="32"/>
      <c r="QY28" s="32"/>
      <c r="QZ28" s="32"/>
      <c r="RA28" s="32"/>
      <c r="RB28" s="32"/>
      <c r="RC28" s="32"/>
      <c r="RD28" s="32"/>
      <c r="RE28" s="33"/>
      <c r="RF28" s="31"/>
      <c r="RG28" s="32"/>
      <c r="RH28" s="32"/>
      <c r="RI28" s="32"/>
      <c r="RJ28" s="32"/>
      <c r="RK28" s="32"/>
      <c r="RL28" s="32"/>
      <c r="RM28" s="32"/>
      <c r="RN28" s="32"/>
      <c r="RO28" s="33"/>
      <c r="RP28" s="31"/>
      <c r="RQ28" s="32"/>
      <c r="RR28" s="32"/>
      <c r="RS28" s="32"/>
      <c r="RT28" s="32"/>
      <c r="RU28" s="32"/>
      <c r="RV28" s="32"/>
      <c r="RW28" s="32"/>
      <c r="RX28" s="32"/>
      <c r="RY28" s="33"/>
      <c r="RZ28" s="31"/>
      <c r="SA28" s="32"/>
      <c r="SB28" s="32"/>
      <c r="SC28" s="32"/>
      <c r="SD28" s="32"/>
      <c r="SE28" s="32"/>
      <c r="SF28" s="32"/>
      <c r="SG28" s="32"/>
      <c r="SH28" s="32"/>
      <c r="SI28" s="33"/>
      <c r="SJ28" s="31"/>
      <c r="SK28" s="32"/>
      <c r="SL28" s="32"/>
      <c r="SM28" s="32"/>
      <c r="SN28" s="32"/>
      <c r="SO28" s="32"/>
      <c r="SP28" s="32"/>
      <c r="SQ28" s="32"/>
      <c r="SR28" s="32"/>
      <c r="SS28" s="33"/>
      <c r="ST28" s="31"/>
      <c r="SU28" s="32"/>
      <c r="SV28" s="32"/>
      <c r="SW28" s="32"/>
      <c r="SX28" s="32"/>
      <c r="SY28" s="32"/>
      <c r="SZ28" s="32"/>
      <c r="TA28" s="32"/>
      <c r="TB28" s="32"/>
      <c r="TC28" s="33"/>
      <c r="TF28" s="29">
        <v>-1</v>
      </c>
    </row>
    <row r="29" spans="1:526" s="29" customFormat="1">
      <c r="A29" s="29" t="s">
        <v>897</v>
      </c>
      <c r="B29" s="29" t="s">
        <v>617</v>
      </c>
      <c r="C29" s="29" t="s">
        <v>618</v>
      </c>
      <c r="F29" s="29" t="s">
        <v>898</v>
      </c>
      <c r="G29" s="29">
        <v>0</v>
      </c>
      <c r="H29" s="30">
        <v>41753.305636574078</v>
      </c>
      <c r="I29" s="30">
        <v>41753.312361111108</v>
      </c>
      <c r="J29" s="29">
        <v>0</v>
      </c>
      <c r="K29" s="29">
        <v>0</v>
      </c>
      <c r="L29" s="29">
        <v>0</v>
      </c>
      <c r="M29" s="29">
        <v>0</v>
      </c>
      <c r="N29" s="29">
        <v>1</v>
      </c>
      <c r="O29" s="29" t="s">
        <v>649</v>
      </c>
      <c r="P29" s="29" t="s">
        <v>649</v>
      </c>
      <c r="Q29" s="29" t="s">
        <v>649</v>
      </c>
      <c r="R29" s="29" t="s">
        <v>650</v>
      </c>
      <c r="S29" s="29" t="s">
        <v>650</v>
      </c>
      <c r="T29" s="29" t="s">
        <v>623</v>
      </c>
      <c r="U29" s="29" t="s">
        <v>624</v>
      </c>
      <c r="V29" s="29" t="s">
        <v>625</v>
      </c>
      <c r="W29" s="29">
        <v>27</v>
      </c>
      <c r="X29" s="31"/>
      <c r="Y29" s="32"/>
      <c r="Z29" s="32"/>
      <c r="AA29" s="32"/>
      <c r="AB29" s="32"/>
      <c r="AC29" s="32"/>
      <c r="AD29" s="32"/>
      <c r="AE29" s="32"/>
      <c r="AF29" s="32"/>
      <c r="AG29" s="33"/>
      <c r="AH29" s="31"/>
      <c r="AI29" s="32"/>
      <c r="AJ29" s="32"/>
      <c r="AK29" s="32"/>
      <c r="AL29" s="32"/>
      <c r="AM29" s="32"/>
      <c r="AN29" s="32"/>
      <c r="AO29" s="32"/>
      <c r="AP29" s="32"/>
      <c r="AQ29" s="33"/>
      <c r="AR29" s="31"/>
      <c r="AS29" s="32"/>
      <c r="AT29" s="32"/>
      <c r="AU29" s="32"/>
      <c r="AV29" s="32"/>
      <c r="AW29" s="32"/>
      <c r="AX29" s="32"/>
      <c r="AY29" s="32"/>
      <c r="AZ29" s="32"/>
      <c r="BA29" s="33"/>
      <c r="BB29" s="31"/>
      <c r="BC29" s="32"/>
      <c r="BD29" s="32"/>
      <c r="BE29" s="32"/>
      <c r="BF29" s="32"/>
      <c r="BG29" s="32"/>
      <c r="BH29" s="32"/>
      <c r="BI29" s="32"/>
      <c r="BJ29" s="32"/>
      <c r="BK29" s="33"/>
      <c r="BL29" s="31"/>
      <c r="BM29" s="32"/>
      <c r="BN29" s="32"/>
      <c r="BO29" s="32"/>
      <c r="BP29" s="32"/>
      <c r="BQ29" s="32"/>
      <c r="BR29" s="32"/>
      <c r="BS29" s="32"/>
      <c r="BT29" s="32"/>
      <c r="BU29" s="33"/>
      <c r="BV29" s="31"/>
      <c r="BW29" s="32"/>
      <c r="BX29" s="32"/>
      <c r="BY29" s="32"/>
      <c r="BZ29" s="32"/>
      <c r="CA29" s="32"/>
      <c r="CB29" s="32"/>
      <c r="CC29" s="32"/>
      <c r="CD29" s="32"/>
      <c r="CE29" s="33"/>
      <c r="CF29" s="31"/>
      <c r="CG29" s="32"/>
      <c r="CH29" s="32"/>
      <c r="CI29" s="32"/>
      <c r="CJ29" s="32"/>
      <c r="CK29" s="32"/>
      <c r="CL29" s="32"/>
      <c r="CM29" s="32"/>
      <c r="CN29" s="32"/>
      <c r="CO29" s="33"/>
      <c r="CP29" s="31"/>
      <c r="CQ29" s="32"/>
      <c r="CR29" s="32"/>
      <c r="CS29" s="32"/>
      <c r="CT29" s="32"/>
      <c r="CU29" s="32"/>
      <c r="CV29" s="32"/>
      <c r="CW29" s="32"/>
      <c r="CX29" s="32"/>
      <c r="CY29" s="33"/>
      <c r="CZ29" s="31"/>
      <c r="DA29" s="32"/>
      <c r="DB29" s="32"/>
      <c r="DC29" s="32"/>
      <c r="DD29" s="32"/>
      <c r="DE29" s="32"/>
      <c r="DF29" s="32"/>
      <c r="DG29" s="32"/>
      <c r="DH29" s="32"/>
      <c r="DI29" s="33"/>
      <c r="DJ29" s="31"/>
      <c r="DK29" s="32"/>
      <c r="DL29" s="32"/>
      <c r="DM29" s="32"/>
      <c r="DN29" s="32"/>
      <c r="DO29" s="32"/>
      <c r="DP29" s="32"/>
      <c r="DQ29" s="32"/>
      <c r="DR29" s="32"/>
      <c r="DS29" s="33"/>
      <c r="DT29" s="31"/>
      <c r="DU29" s="32"/>
      <c r="DV29" s="32"/>
      <c r="DW29" s="32"/>
      <c r="DX29" s="32"/>
      <c r="DY29" s="32"/>
      <c r="DZ29" s="32"/>
      <c r="EA29" s="32"/>
      <c r="EB29" s="32"/>
      <c r="EC29" s="33"/>
      <c r="ED29" s="31"/>
      <c r="EE29" s="32"/>
      <c r="EF29" s="32"/>
      <c r="EG29" s="32"/>
      <c r="EH29" s="32"/>
      <c r="EI29" s="32"/>
      <c r="EJ29" s="32"/>
      <c r="EK29" s="32"/>
      <c r="EL29" s="32"/>
      <c r="EM29" s="33"/>
      <c r="EN29" s="31"/>
      <c r="EO29" s="32"/>
      <c r="EP29" s="32"/>
      <c r="EQ29" s="32"/>
      <c r="ER29" s="32"/>
      <c r="ES29" s="32"/>
      <c r="ET29" s="32"/>
      <c r="EU29" s="32"/>
      <c r="EV29" s="32"/>
      <c r="EW29" s="33"/>
      <c r="EX29" s="31"/>
      <c r="EY29" s="32"/>
      <c r="EZ29" s="32"/>
      <c r="FA29" s="32"/>
      <c r="FB29" s="32"/>
      <c r="FC29" s="32"/>
      <c r="FD29" s="32"/>
      <c r="FE29" s="32"/>
      <c r="FF29" s="32"/>
      <c r="FG29" s="33"/>
      <c r="FH29" s="31"/>
      <c r="FI29" s="32"/>
      <c r="FJ29" s="32"/>
      <c r="FK29" s="32"/>
      <c r="FL29" s="32"/>
      <c r="FM29" s="32"/>
      <c r="FN29" s="32"/>
      <c r="FO29" s="32"/>
      <c r="FP29" s="32"/>
      <c r="FQ29" s="33"/>
      <c r="FR29" s="31"/>
      <c r="FS29" s="32"/>
      <c r="FT29" s="32"/>
      <c r="FU29" s="32"/>
      <c r="FV29" s="32"/>
      <c r="FW29" s="32"/>
      <c r="FX29" s="32"/>
      <c r="FY29" s="32"/>
      <c r="FZ29" s="32"/>
      <c r="GA29" s="33"/>
      <c r="GB29" s="31"/>
      <c r="GC29" s="32"/>
      <c r="GD29" s="32"/>
      <c r="GE29" s="32"/>
      <c r="GF29" s="32"/>
      <c r="GG29" s="32"/>
      <c r="GH29" s="32"/>
      <c r="GI29" s="32"/>
      <c r="GJ29" s="32"/>
      <c r="GK29" s="33"/>
      <c r="GL29" s="31"/>
      <c r="GM29" s="32"/>
      <c r="GN29" s="32"/>
      <c r="GO29" s="32"/>
      <c r="GP29" s="32"/>
      <c r="GQ29" s="32"/>
      <c r="GR29" s="32"/>
      <c r="GS29" s="32"/>
      <c r="GT29" s="32"/>
      <c r="GU29" s="33"/>
      <c r="GV29" s="31"/>
      <c r="GW29" s="32"/>
      <c r="GX29" s="32"/>
      <c r="GY29" s="32"/>
      <c r="GZ29" s="32"/>
      <c r="HA29" s="32"/>
      <c r="HB29" s="32"/>
      <c r="HC29" s="32"/>
      <c r="HD29" s="32"/>
      <c r="HE29" s="33"/>
      <c r="HF29" s="31"/>
      <c r="HG29" s="32"/>
      <c r="HH29" s="32"/>
      <c r="HI29" s="32"/>
      <c r="HJ29" s="32"/>
      <c r="HK29" s="32"/>
      <c r="HL29" s="32"/>
      <c r="HM29" s="32"/>
      <c r="HN29" s="32"/>
      <c r="HO29" s="33"/>
      <c r="HP29" s="31"/>
      <c r="HQ29" s="32"/>
      <c r="HR29" s="32"/>
      <c r="HS29" s="32"/>
      <c r="HT29" s="32"/>
      <c r="HU29" s="32"/>
      <c r="HV29" s="32"/>
      <c r="HW29" s="32"/>
      <c r="HX29" s="32"/>
      <c r="HY29" s="33"/>
      <c r="HZ29" s="31"/>
      <c r="IA29" s="32"/>
      <c r="IB29" s="32"/>
      <c r="IC29" s="32"/>
      <c r="ID29" s="32"/>
      <c r="IE29" s="32"/>
      <c r="IF29" s="32"/>
      <c r="IG29" s="32"/>
      <c r="IH29" s="32"/>
      <c r="II29" s="33"/>
      <c r="IJ29" s="31"/>
      <c r="IK29" s="32"/>
      <c r="IL29" s="32"/>
      <c r="IM29" s="32"/>
      <c r="IN29" s="32"/>
      <c r="IO29" s="32"/>
      <c r="IP29" s="32"/>
      <c r="IQ29" s="32"/>
      <c r="IR29" s="32"/>
      <c r="IS29" s="33"/>
      <c r="IT29" s="31"/>
      <c r="IU29" s="32"/>
      <c r="IV29" s="32"/>
      <c r="IW29" s="32"/>
      <c r="IX29" s="32"/>
      <c r="IY29" s="32"/>
      <c r="IZ29" s="32"/>
      <c r="JA29" s="32"/>
      <c r="JB29" s="32"/>
      <c r="JC29" s="33"/>
      <c r="JD29" s="31"/>
      <c r="JE29" s="32"/>
      <c r="JF29" s="32"/>
      <c r="JG29" s="32"/>
      <c r="JH29" s="32"/>
      <c r="JI29" s="32"/>
      <c r="JJ29" s="32"/>
      <c r="JK29" s="32"/>
      <c r="JL29" s="32"/>
      <c r="JM29" s="33"/>
      <c r="JN29" s="31"/>
      <c r="JO29" s="32"/>
      <c r="JP29" s="32"/>
      <c r="JQ29" s="32"/>
      <c r="JR29" s="32"/>
      <c r="JS29" s="32"/>
      <c r="JT29" s="32"/>
      <c r="JU29" s="32"/>
      <c r="JV29" s="32"/>
      <c r="JW29" s="33"/>
      <c r="JX29" s="31"/>
      <c r="JY29" s="32"/>
      <c r="JZ29" s="32"/>
      <c r="KA29" s="32"/>
      <c r="KB29" s="32"/>
      <c r="KC29" s="32"/>
      <c r="KD29" s="32"/>
      <c r="KE29" s="32"/>
      <c r="KF29" s="32"/>
      <c r="KG29" s="33"/>
      <c r="KH29" s="31"/>
      <c r="KI29" s="32"/>
      <c r="KJ29" s="32"/>
      <c r="KK29" s="32"/>
      <c r="KL29" s="32"/>
      <c r="KM29" s="32"/>
      <c r="KN29" s="32"/>
      <c r="KO29" s="32"/>
      <c r="KP29" s="32"/>
      <c r="KQ29" s="33"/>
      <c r="KR29" s="31"/>
      <c r="KS29" s="32"/>
      <c r="KT29" s="32"/>
      <c r="KU29" s="32"/>
      <c r="KV29" s="32"/>
      <c r="KW29" s="32"/>
      <c r="KX29" s="32"/>
      <c r="KY29" s="32"/>
      <c r="KZ29" s="32"/>
      <c r="LA29" s="33"/>
      <c r="LB29" s="31"/>
      <c r="LC29" s="32"/>
      <c r="LD29" s="32"/>
      <c r="LE29" s="32"/>
      <c r="LF29" s="32"/>
      <c r="LG29" s="32"/>
      <c r="LH29" s="32"/>
      <c r="LI29" s="32"/>
      <c r="LJ29" s="32"/>
      <c r="LK29" s="33"/>
      <c r="LL29" s="31"/>
      <c r="LM29" s="32"/>
      <c r="LN29" s="32"/>
      <c r="LO29" s="32"/>
      <c r="LP29" s="32"/>
      <c r="LQ29" s="32"/>
      <c r="LR29" s="32"/>
      <c r="LS29" s="32"/>
      <c r="LT29" s="32"/>
      <c r="LU29" s="33"/>
      <c r="LV29" s="31"/>
      <c r="LW29" s="32"/>
      <c r="LX29" s="32"/>
      <c r="LY29" s="32"/>
      <c r="LZ29" s="32"/>
      <c r="MA29" s="32"/>
      <c r="MB29" s="32"/>
      <c r="MC29" s="32"/>
      <c r="MD29" s="32"/>
      <c r="ME29" s="33"/>
      <c r="MF29" s="31"/>
      <c r="MG29" s="32"/>
      <c r="MH29" s="32"/>
      <c r="MI29" s="32"/>
      <c r="MJ29" s="32"/>
      <c r="MK29" s="32"/>
      <c r="ML29" s="32"/>
      <c r="MM29" s="32"/>
      <c r="MN29" s="32"/>
      <c r="MO29" s="33"/>
      <c r="MP29" s="31"/>
      <c r="MQ29" s="32"/>
      <c r="MR29" s="32"/>
      <c r="MS29" s="32"/>
      <c r="MT29" s="32"/>
      <c r="MU29" s="32"/>
      <c r="MV29" s="32"/>
      <c r="MW29" s="32"/>
      <c r="MX29" s="32"/>
      <c r="MY29" s="33"/>
      <c r="MZ29" s="31"/>
      <c r="NA29" s="32"/>
      <c r="NB29" s="32"/>
      <c r="NC29" s="32"/>
      <c r="ND29" s="32"/>
      <c r="NE29" s="32"/>
      <c r="NF29" s="32"/>
      <c r="NG29" s="32"/>
      <c r="NH29" s="32"/>
      <c r="NI29" s="33"/>
      <c r="NJ29" s="31"/>
      <c r="NK29" s="32"/>
      <c r="NL29" s="32"/>
      <c r="NM29" s="32"/>
      <c r="NN29" s="32"/>
      <c r="NO29" s="32"/>
      <c r="NP29" s="32"/>
      <c r="NQ29" s="32"/>
      <c r="NR29" s="32"/>
      <c r="NS29" s="33"/>
      <c r="NT29" s="31"/>
      <c r="NU29" s="32"/>
      <c r="NV29" s="32"/>
      <c r="NW29" s="32"/>
      <c r="NX29" s="32"/>
      <c r="NY29" s="32"/>
      <c r="NZ29" s="32"/>
      <c r="OA29" s="32"/>
      <c r="OB29" s="32"/>
      <c r="OC29" s="33"/>
      <c r="OD29" s="31"/>
      <c r="OE29" s="32"/>
      <c r="OF29" s="32"/>
      <c r="OG29" s="32"/>
      <c r="OH29" s="32"/>
      <c r="OI29" s="32"/>
      <c r="OJ29" s="32"/>
      <c r="OK29" s="32"/>
      <c r="OL29" s="32"/>
      <c r="OM29" s="33"/>
      <c r="ON29" s="31"/>
      <c r="OO29" s="32"/>
      <c r="OP29" s="32"/>
      <c r="OQ29" s="32"/>
      <c r="OR29" s="32"/>
      <c r="OS29" s="32"/>
      <c r="OT29" s="32"/>
      <c r="OU29" s="32"/>
      <c r="OV29" s="32"/>
      <c r="OW29" s="33"/>
      <c r="OX29" s="31"/>
      <c r="OY29" s="32"/>
      <c r="OZ29" s="32"/>
      <c r="PA29" s="32"/>
      <c r="PB29" s="32"/>
      <c r="PC29" s="32"/>
      <c r="PD29" s="32"/>
      <c r="PE29" s="32"/>
      <c r="PF29" s="32"/>
      <c r="PG29" s="33"/>
      <c r="PH29" s="31"/>
      <c r="PI29" s="32"/>
      <c r="PJ29" s="32"/>
      <c r="PK29" s="32"/>
      <c r="PL29" s="32"/>
      <c r="PM29" s="32"/>
      <c r="PN29" s="32"/>
      <c r="PO29" s="32"/>
      <c r="PP29" s="32"/>
      <c r="PQ29" s="33"/>
      <c r="PR29" s="31"/>
      <c r="PS29" s="32"/>
      <c r="PT29" s="32"/>
      <c r="PU29" s="32"/>
      <c r="PV29" s="32"/>
      <c r="PW29" s="32"/>
      <c r="PX29" s="32"/>
      <c r="PY29" s="32"/>
      <c r="PZ29" s="32"/>
      <c r="QA29" s="33"/>
      <c r="QB29" s="31"/>
      <c r="QC29" s="32"/>
      <c r="QD29" s="32"/>
      <c r="QE29" s="32"/>
      <c r="QF29" s="32"/>
      <c r="QG29" s="32"/>
      <c r="QH29" s="32"/>
      <c r="QI29" s="32"/>
      <c r="QJ29" s="32"/>
      <c r="QK29" s="33"/>
      <c r="QL29" s="31"/>
      <c r="QM29" s="32"/>
      <c r="QN29" s="32"/>
      <c r="QO29" s="32"/>
      <c r="QP29" s="32"/>
      <c r="QQ29" s="32"/>
      <c r="QR29" s="32"/>
      <c r="QS29" s="32"/>
      <c r="QT29" s="32"/>
      <c r="QU29" s="33"/>
      <c r="QV29" s="31"/>
      <c r="QW29" s="32"/>
      <c r="QX29" s="32"/>
      <c r="QY29" s="32"/>
      <c r="QZ29" s="32"/>
      <c r="RA29" s="32"/>
      <c r="RB29" s="32"/>
      <c r="RC29" s="32"/>
      <c r="RD29" s="32"/>
      <c r="RE29" s="33"/>
      <c r="RF29" s="31"/>
      <c r="RG29" s="32"/>
      <c r="RH29" s="32"/>
      <c r="RI29" s="32"/>
      <c r="RJ29" s="32"/>
      <c r="RK29" s="32"/>
      <c r="RL29" s="32"/>
      <c r="RM29" s="32"/>
      <c r="RN29" s="32"/>
      <c r="RO29" s="33"/>
      <c r="RP29" s="31"/>
      <c r="RQ29" s="32"/>
      <c r="RR29" s="32"/>
      <c r="RS29" s="32"/>
      <c r="RT29" s="32"/>
      <c r="RU29" s="32"/>
      <c r="RV29" s="32"/>
      <c r="RW29" s="32"/>
      <c r="RX29" s="32"/>
      <c r="RY29" s="33"/>
      <c r="RZ29" s="31"/>
      <c r="SA29" s="32"/>
      <c r="SB29" s="32"/>
      <c r="SC29" s="32"/>
      <c r="SD29" s="32"/>
      <c r="SE29" s="32"/>
      <c r="SF29" s="32"/>
      <c r="SG29" s="32"/>
      <c r="SH29" s="32"/>
      <c r="SI29" s="33"/>
      <c r="SJ29" s="31"/>
      <c r="SK29" s="32"/>
      <c r="SL29" s="32"/>
      <c r="SM29" s="32"/>
      <c r="SN29" s="32"/>
      <c r="SO29" s="32"/>
      <c r="SP29" s="32"/>
      <c r="SQ29" s="32"/>
      <c r="SR29" s="32"/>
      <c r="SS29" s="33"/>
      <c r="ST29" s="31"/>
      <c r="SU29" s="32"/>
      <c r="SV29" s="32"/>
      <c r="SW29" s="32"/>
      <c r="SX29" s="32"/>
      <c r="SY29" s="32"/>
      <c r="SZ29" s="32"/>
      <c r="TA29" s="32"/>
      <c r="TB29" s="32"/>
      <c r="TC29" s="33"/>
      <c r="TF29" s="29">
        <v>-1</v>
      </c>
    </row>
    <row r="30" spans="1:526">
      <c r="A30" t="s">
        <v>899</v>
      </c>
      <c r="B30" t="s">
        <v>617</v>
      </c>
      <c r="C30" t="s">
        <v>618</v>
      </c>
      <c r="F30" s="2">
        <v>72218222214</v>
      </c>
      <c r="G30">
        <v>0</v>
      </c>
      <c r="H30" s="1">
        <v>41756.688032407408</v>
      </c>
      <c r="I30" s="1">
        <v>41756.729479166665</v>
      </c>
      <c r="J30">
        <v>1</v>
      </c>
      <c r="K30">
        <v>0</v>
      </c>
      <c r="L30">
        <v>0</v>
      </c>
      <c r="M30">
        <v>0</v>
      </c>
      <c r="N30">
        <v>1</v>
      </c>
      <c r="O30" t="s">
        <v>620</v>
      </c>
      <c r="P30" t="s">
        <v>620</v>
      </c>
      <c r="Q30" t="s">
        <v>648</v>
      </c>
      <c r="R30" t="s">
        <v>724</v>
      </c>
      <c r="S30" t="s">
        <v>622</v>
      </c>
      <c r="T30" t="s">
        <v>623</v>
      </c>
      <c r="U30" t="s">
        <v>624</v>
      </c>
      <c r="V30" t="s">
        <v>625</v>
      </c>
      <c r="W30">
        <v>30</v>
      </c>
      <c r="X30" s="8" t="s">
        <v>900</v>
      </c>
      <c r="Y30" s="9">
        <v>1</v>
      </c>
      <c r="Z30" s="9" t="s">
        <v>638</v>
      </c>
      <c r="AA30" s="9" t="s">
        <v>634</v>
      </c>
      <c r="AB30" s="9" t="s">
        <v>628</v>
      </c>
      <c r="AC30" s="9" t="s">
        <v>639</v>
      </c>
      <c r="AD30" s="9" t="s">
        <v>630</v>
      </c>
      <c r="AE30" s="9" t="s">
        <v>635</v>
      </c>
      <c r="AF30" s="9" t="s">
        <v>631</v>
      </c>
      <c r="AG30" s="10" t="s">
        <v>901</v>
      </c>
      <c r="AH30" s="8"/>
      <c r="AI30" s="9"/>
      <c r="AJ30" s="9"/>
      <c r="AK30" s="9"/>
      <c r="AL30" s="9"/>
      <c r="AM30" s="9"/>
      <c r="AN30" s="9"/>
      <c r="AO30" s="9"/>
      <c r="AP30" s="9"/>
      <c r="AQ30" s="10"/>
      <c r="AR30" s="8"/>
      <c r="AS30" s="9"/>
      <c r="AT30" s="9"/>
      <c r="AU30" s="9"/>
      <c r="AV30" s="9"/>
      <c r="AW30" s="9"/>
      <c r="AX30" s="9"/>
      <c r="AY30" s="9"/>
      <c r="AZ30" s="9"/>
      <c r="BA30" s="10"/>
      <c r="BB30" s="8" t="s">
        <v>902</v>
      </c>
      <c r="BC30" s="9">
        <v>1</v>
      </c>
      <c r="BD30" s="9" t="s">
        <v>627</v>
      </c>
      <c r="BE30" s="9" t="s">
        <v>634</v>
      </c>
      <c r="BF30" s="9" t="s">
        <v>628</v>
      </c>
      <c r="BG30" s="9" t="s">
        <v>639</v>
      </c>
      <c r="BH30" s="9" t="s">
        <v>635</v>
      </c>
      <c r="BI30" s="9" t="s">
        <v>629</v>
      </c>
      <c r="BJ30" s="9" t="s">
        <v>631</v>
      </c>
      <c r="BK30" s="10" t="s">
        <v>903</v>
      </c>
      <c r="BL30" s="8"/>
      <c r="BM30" s="9"/>
      <c r="BN30" s="9"/>
      <c r="BO30" s="9"/>
      <c r="BP30" s="9"/>
      <c r="BQ30" s="9"/>
      <c r="BR30" s="9"/>
      <c r="BS30" s="9"/>
      <c r="BT30" s="9"/>
      <c r="BU30" s="10"/>
      <c r="BV30" s="8"/>
      <c r="BW30" s="9"/>
      <c r="BX30" s="9"/>
      <c r="BY30" s="9"/>
      <c r="BZ30" s="9"/>
      <c r="CA30" s="9"/>
      <c r="CB30" s="9"/>
      <c r="CC30" s="9"/>
      <c r="CD30" s="9"/>
      <c r="CE30" s="10"/>
      <c r="CF30" s="8"/>
      <c r="CG30" s="9"/>
      <c r="CH30" s="9"/>
      <c r="CI30" s="9"/>
      <c r="CJ30" s="9"/>
      <c r="CK30" s="9"/>
      <c r="CL30" s="9"/>
      <c r="CM30" s="9"/>
      <c r="CN30" s="9"/>
      <c r="CO30" s="10"/>
      <c r="CP30" s="8"/>
      <c r="CQ30" s="9"/>
      <c r="CR30" s="9"/>
      <c r="CS30" s="9"/>
      <c r="CT30" s="9"/>
      <c r="CU30" s="9"/>
      <c r="CV30" s="9"/>
      <c r="CW30" s="9"/>
      <c r="CX30" s="9"/>
      <c r="CY30" s="10"/>
      <c r="CZ30" s="8"/>
      <c r="DA30" s="9"/>
      <c r="DB30" s="9"/>
      <c r="DC30" s="9"/>
      <c r="DD30" s="9"/>
      <c r="DE30" s="9"/>
      <c r="DF30" s="9"/>
      <c r="DG30" s="9"/>
      <c r="DH30" s="9"/>
      <c r="DI30" s="10"/>
      <c r="DJ30" s="8"/>
      <c r="DK30" s="9"/>
      <c r="DL30" s="9"/>
      <c r="DM30" s="9"/>
      <c r="DN30" s="9"/>
      <c r="DO30" s="9"/>
      <c r="DP30" s="9"/>
      <c r="DQ30" s="9"/>
      <c r="DR30" s="9"/>
      <c r="DS30" s="10"/>
      <c r="DT30" s="8"/>
      <c r="DU30" s="9"/>
      <c r="DV30" s="9"/>
      <c r="DW30" s="9"/>
      <c r="DX30" s="9"/>
      <c r="DY30" s="9"/>
      <c r="DZ30" s="9"/>
      <c r="EA30" s="9"/>
      <c r="EB30" s="9"/>
      <c r="EC30" s="10"/>
      <c r="ED30" s="8"/>
      <c r="EE30" s="9"/>
      <c r="EF30" s="9"/>
      <c r="EG30" s="9"/>
      <c r="EH30" s="9"/>
      <c r="EI30" s="9"/>
      <c r="EJ30" s="9"/>
      <c r="EK30" s="9"/>
      <c r="EL30" s="9"/>
      <c r="EM30" s="10"/>
      <c r="EN30" s="8"/>
      <c r="EO30" s="9"/>
      <c r="EP30" s="9"/>
      <c r="EQ30" s="9"/>
      <c r="ER30" s="9"/>
      <c r="ES30" s="9"/>
      <c r="ET30" s="9"/>
      <c r="EU30" s="9"/>
      <c r="EV30" s="9"/>
      <c r="EW30" s="10"/>
      <c r="EX30" s="8"/>
      <c r="EY30" s="9"/>
      <c r="EZ30" s="9"/>
      <c r="FA30" s="9"/>
      <c r="FB30" s="9"/>
      <c r="FC30" s="9"/>
      <c r="FD30" s="9"/>
      <c r="FE30" s="9"/>
      <c r="FF30" s="9"/>
      <c r="FG30" s="10"/>
      <c r="FH30" s="8" t="s">
        <v>904</v>
      </c>
      <c r="FI30" s="9">
        <v>1</v>
      </c>
      <c r="FJ30" s="9" t="s">
        <v>638</v>
      </c>
      <c r="FK30" s="9" t="s">
        <v>627</v>
      </c>
      <c r="FL30" s="9" t="s">
        <v>628</v>
      </c>
      <c r="FM30" s="9" t="s">
        <v>628</v>
      </c>
      <c r="FN30" s="9" t="s">
        <v>630</v>
      </c>
      <c r="FO30" s="9" t="s">
        <v>629</v>
      </c>
      <c r="FP30" s="9" t="s">
        <v>631</v>
      </c>
      <c r="FQ30" s="10" t="s">
        <v>905</v>
      </c>
      <c r="FR30" s="8" t="s">
        <v>906</v>
      </c>
      <c r="FS30" s="9">
        <v>1</v>
      </c>
      <c r="FT30" s="9" t="s">
        <v>638</v>
      </c>
      <c r="FU30" s="9" t="s">
        <v>627</v>
      </c>
      <c r="FV30" s="9" t="s">
        <v>628</v>
      </c>
      <c r="FW30" s="9" t="s">
        <v>676</v>
      </c>
      <c r="FX30" s="9" t="s">
        <v>630</v>
      </c>
      <c r="FY30" s="9" t="s">
        <v>635</v>
      </c>
      <c r="FZ30" s="9" t="s">
        <v>640</v>
      </c>
      <c r="GA30" s="10" t="s">
        <v>907</v>
      </c>
      <c r="GB30" s="8"/>
      <c r="GC30" s="9"/>
      <c r="GD30" s="9"/>
      <c r="GE30" s="9"/>
      <c r="GF30" s="9"/>
      <c r="GG30" s="9"/>
      <c r="GH30" s="9"/>
      <c r="GI30" s="9"/>
      <c r="GJ30" s="9"/>
      <c r="GK30" s="10"/>
      <c r="GL30" s="8"/>
      <c r="GM30" s="9"/>
      <c r="GN30" s="9"/>
      <c r="GO30" s="9"/>
      <c r="GP30" s="9"/>
      <c r="GQ30" s="9"/>
      <c r="GR30" s="9"/>
      <c r="GS30" s="9"/>
      <c r="GT30" s="9"/>
      <c r="GU30" s="10"/>
      <c r="GV30" s="8"/>
      <c r="GW30" s="9"/>
      <c r="GX30" s="9"/>
      <c r="GY30" s="9"/>
      <c r="GZ30" s="9"/>
      <c r="HA30" s="9"/>
      <c r="HB30" s="9"/>
      <c r="HC30" s="9"/>
      <c r="HD30" s="9"/>
      <c r="HE30" s="10"/>
      <c r="HF30" s="8"/>
      <c r="HG30" s="9"/>
      <c r="HH30" s="9"/>
      <c r="HI30" s="9"/>
      <c r="HJ30" s="9"/>
      <c r="HK30" s="9"/>
      <c r="HL30" s="9"/>
      <c r="HM30" s="9"/>
      <c r="HN30" s="9"/>
      <c r="HO30" s="10"/>
      <c r="HP30" s="8"/>
      <c r="HQ30" s="9"/>
      <c r="HR30" s="9"/>
      <c r="HS30" s="9"/>
      <c r="HT30" s="9"/>
      <c r="HU30" s="9"/>
      <c r="HV30" s="9"/>
      <c r="HW30" s="9"/>
      <c r="HX30" s="9"/>
      <c r="HY30" s="10"/>
      <c r="HZ30" s="8"/>
      <c r="IA30" s="9"/>
      <c r="IB30" s="9"/>
      <c r="IC30" s="9"/>
      <c r="ID30" s="9"/>
      <c r="IE30" s="9"/>
      <c r="IF30" s="9"/>
      <c r="IG30" s="9"/>
      <c r="IH30" s="9"/>
      <c r="II30" s="10"/>
      <c r="IJ30" s="8" t="s">
        <v>908</v>
      </c>
      <c r="IK30" s="9">
        <v>1</v>
      </c>
      <c r="IL30" s="9" t="s">
        <v>634</v>
      </c>
      <c r="IM30" s="9" t="s">
        <v>627</v>
      </c>
      <c r="IN30" s="9" t="s">
        <v>628</v>
      </c>
      <c r="IO30" s="9" t="s">
        <v>676</v>
      </c>
      <c r="IP30" s="9" t="s">
        <v>635</v>
      </c>
      <c r="IQ30" s="9" t="s">
        <v>630</v>
      </c>
      <c r="IR30" s="9" t="s">
        <v>640</v>
      </c>
      <c r="IS30" s="10" t="s">
        <v>909</v>
      </c>
      <c r="IT30" s="8"/>
      <c r="IU30" s="9"/>
      <c r="IV30" s="9"/>
      <c r="IW30" s="9"/>
      <c r="IX30" s="9"/>
      <c r="IY30" s="9"/>
      <c r="IZ30" s="9"/>
      <c r="JA30" s="9"/>
      <c r="JB30" s="9"/>
      <c r="JC30" s="10"/>
      <c r="JD30" s="8"/>
      <c r="JE30" s="9"/>
      <c r="JF30" s="9"/>
      <c r="JG30" s="9"/>
      <c r="JH30" s="9"/>
      <c r="JI30" s="9"/>
      <c r="JJ30" s="9"/>
      <c r="JK30" s="9"/>
      <c r="JL30" s="9"/>
      <c r="JM30" s="10"/>
      <c r="JN30" s="8"/>
      <c r="JO30" s="9"/>
      <c r="JP30" s="9"/>
      <c r="JQ30" s="9"/>
      <c r="JR30" s="9"/>
      <c r="JS30" s="9"/>
      <c r="JT30" s="9"/>
      <c r="JU30" s="9"/>
      <c r="JV30" s="9"/>
      <c r="JW30" s="10"/>
      <c r="JX30" s="8"/>
      <c r="JY30" s="9"/>
      <c r="JZ30" s="9"/>
      <c r="KA30" s="9"/>
      <c r="KB30" s="9"/>
      <c r="KC30" s="9"/>
      <c r="KD30" s="9"/>
      <c r="KE30" s="9"/>
      <c r="KF30" s="9"/>
      <c r="KG30" s="10"/>
      <c r="KH30" s="8"/>
      <c r="KI30" s="9"/>
      <c r="KJ30" s="9"/>
      <c r="KK30" s="9"/>
      <c r="KL30" s="9"/>
      <c r="KM30" s="9"/>
      <c r="KN30" s="9"/>
      <c r="KO30" s="9"/>
      <c r="KP30" s="9"/>
      <c r="KQ30" s="10"/>
      <c r="KR30" s="8"/>
      <c r="KS30" s="9"/>
      <c r="KT30" s="9"/>
      <c r="KU30" s="9"/>
      <c r="KV30" s="9"/>
      <c r="KW30" s="9"/>
      <c r="KX30" s="9"/>
      <c r="KY30" s="9"/>
      <c r="KZ30" s="9"/>
      <c r="LA30" s="10"/>
      <c r="LB30" s="8"/>
      <c r="LC30" s="9"/>
      <c r="LD30" s="9"/>
      <c r="LE30" s="9"/>
      <c r="LF30" s="9"/>
      <c r="LG30" s="9"/>
      <c r="LH30" s="9"/>
      <c r="LI30" s="9"/>
      <c r="LJ30" s="9"/>
      <c r="LK30" s="10"/>
      <c r="LL30" s="8"/>
      <c r="LM30" s="9"/>
      <c r="LN30" s="9"/>
      <c r="LO30" s="9"/>
      <c r="LP30" s="9"/>
      <c r="LQ30" s="9"/>
      <c r="LR30" s="9"/>
      <c r="LS30" s="9"/>
      <c r="LT30" s="9"/>
      <c r="LU30" s="10"/>
      <c r="LV30" s="8"/>
      <c r="LW30" s="9"/>
      <c r="LX30" s="9"/>
      <c r="LY30" s="9"/>
      <c r="LZ30" s="9"/>
      <c r="MA30" s="9"/>
      <c r="MB30" s="9"/>
      <c r="MC30" s="9"/>
      <c r="MD30" s="9"/>
      <c r="ME30" s="10"/>
      <c r="MF30" s="8"/>
      <c r="MG30" s="9"/>
      <c r="MH30" s="9"/>
      <c r="MI30" s="9"/>
      <c r="MJ30" s="9"/>
      <c r="MK30" s="9"/>
      <c r="ML30" s="9"/>
      <c r="MM30" s="9"/>
      <c r="MN30" s="9"/>
      <c r="MO30" s="10"/>
      <c r="MP30" s="8" t="s">
        <v>910</v>
      </c>
      <c r="MQ30" s="9">
        <v>1</v>
      </c>
      <c r="MR30" s="9" t="s">
        <v>627</v>
      </c>
      <c r="MS30" s="9" t="s">
        <v>627</v>
      </c>
      <c r="MT30" s="9" t="s">
        <v>628</v>
      </c>
      <c r="MU30" s="9" t="s">
        <v>676</v>
      </c>
      <c r="MV30" s="9" t="s">
        <v>630</v>
      </c>
      <c r="MW30" s="9" t="s">
        <v>635</v>
      </c>
      <c r="MX30" s="9" t="s">
        <v>631</v>
      </c>
      <c r="MY30" s="10" t="s">
        <v>911</v>
      </c>
      <c r="MZ30" s="8"/>
      <c r="NA30" s="9"/>
      <c r="NB30" s="9"/>
      <c r="NC30" s="9"/>
      <c r="ND30" s="9"/>
      <c r="NE30" s="9"/>
      <c r="NF30" s="9"/>
      <c r="NG30" s="9"/>
      <c r="NH30" s="9"/>
      <c r="NI30" s="10"/>
      <c r="NJ30" s="8"/>
      <c r="NK30" s="9"/>
      <c r="NL30" s="9"/>
      <c r="NM30" s="9"/>
      <c r="NN30" s="9"/>
      <c r="NO30" s="9"/>
      <c r="NP30" s="9"/>
      <c r="NQ30" s="9"/>
      <c r="NR30" s="9"/>
      <c r="NS30" s="10"/>
      <c r="NT30" s="8"/>
      <c r="NU30" s="9"/>
      <c r="NV30" s="9"/>
      <c r="NW30" s="9"/>
      <c r="NX30" s="9"/>
      <c r="NY30" s="9"/>
      <c r="NZ30" s="9"/>
      <c r="OA30" s="9"/>
      <c r="OB30" s="9"/>
      <c r="OC30" s="10"/>
      <c r="OD30" s="8"/>
      <c r="OE30" s="9"/>
      <c r="OF30" s="9"/>
      <c r="OG30" s="9"/>
      <c r="OH30" s="9"/>
      <c r="OI30" s="9"/>
      <c r="OJ30" s="9"/>
      <c r="OK30" s="9"/>
      <c r="OL30" s="9"/>
      <c r="OM30" s="10"/>
      <c r="ON30" s="8"/>
      <c r="OO30" s="9"/>
      <c r="OP30" s="9"/>
      <c r="OQ30" s="9"/>
      <c r="OR30" s="9"/>
      <c r="OS30" s="9"/>
      <c r="OT30" s="9"/>
      <c r="OU30" s="9"/>
      <c r="OV30" s="9"/>
      <c r="OW30" s="10"/>
      <c r="OX30" s="8"/>
      <c r="OY30" s="9"/>
      <c r="OZ30" s="9"/>
      <c r="PA30" s="9"/>
      <c r="PB30" s="9"/>
      <c r="PC30" s="9"/>
      <c r="PD30" s="9"/>
      <c r="PE30" s="9"/>
      <c r="PF30" s="9"/>
      <c r="PG30" s="10"/>
      <c r="PH30" s="8" t="s">
        <v>912</v>
      </c>
      <c r="PI30" s="9">
        <v>1</v>
      </c>
      <c r="PJ30" s="9" t="s">
        <v>634</v>
      </c>
      <c r="PK30" s="9" t="s">
        <v>638</v>
      </c>
      <c r="PL30" s="9" t="s">
        <v>628</v>
      </c>
      <c r="PM30" s="9" t="s">
        <v>628</v>
      </c>
      <c r="PN30" s="9" t="s">
        <v>635</v>
      </c>
      <c r="PO30" s="9" t="s">
        <v>629</v>
      </c>
      <c r="PP30" s="9" t="s">
        <v>631</v>
      </c>
      <c r="PQ30" s="10" t="s">
        <v>913</v>
      </c>
      <c r="PR30" s="8"/>
      <c r="PS30" s="9"/>
      <c r="PT30" s="9"/>
      <c r="PU30" s="9"/>
      <c r="PV30" s="9"/>
      <c r="PW30" s="9"/>
      <c r="PX30" s="9"/>
      <c r="PY30" s="9"/>
      <c r="PZ30" s="9"/>
      <c r="QA30" s="10"/>
      <c r="QB30" s="8"/>
      <c r="QC30" s="9"/>
      <c r="QD30" s="9"/>
      <c r="QE30" s="9"/>
      <c r="QF30" s="9"/>
      <c r="QG30" s="9"/>
      <c r="QH30" s="9"/>
      <c r="QI30" s="9"/>
      <c r="QJ30" s="9"/>
      <c r="QK30" s="10"/>
      <c r="QL30" s="8"/>
      <c r="QM30" s="9"/>
      <c r="QN30" s="9"/>
      <c r="QO30" s="9"/>
      <c r="QP30" s="9"/>
      <c r="QQ30" s="9"/>
      <c r="QR30" s="9"/>
      <c r="QS30" s="9"/>
      <c r="QT30" s="9"/>
      <c r="QU30" s="10"/>
      <c r="QV30" s="8"/>
      <c r="QW30" s="9"/>
      <c r="QX30" s="9"/>
      <c r="QY30" s="9"/>
      <c r="QZ30" s="9"/>
      <c r="RA30" s="9"/>
      <c r="RB30" s="9"/>
      <c r="RC30" s="9"/>
      <c r="RD30" s="9"/>
      <c r="RE30" s="10"/>
      <c r="RF30" s="8"/>
      <c r="RG30" s="9"/>
      <c r="RH30" s="9"/>
      <c r="RI30" s="9"/>
      <c r="RJ30" s="9"/>
      <c r="RK30" s="9"/>
      <c r="RL30" s="9"/>
      <c r="RM30" s="9"/>
      <c r="RN30" s="9"/>
      <c r="RO30" s="10"/>
      <c r="RP30" s="8"/>
      <c r="RQ30" s="9"/>
      <c r="RR30" s="9"/>
      <c r="RS30" s="9"/>
      <c r="RT30" s="9"/>
      <c r="RU30" s="9"/>
      <c r="RV30" s="9"/>
      <c r="RW30" s="9"/>
      <c r="RX30" s="9"/>
      <c r="RY30" s="10"/>
      <c r="RZ30" s="8"/>
      <c r="SA30" s="9"/>
      <c r="SB30" s="9"/>
      <c r="SC30" s="9"/>
      <c r="SD30" s="9"/>
      <c r="SE30" s="9"/>
      <c r="SF30" s="9"/>
      <c r="SG30" s="9"/>
      <c r="SH30" s="9"/>
      <c r="SI30" s="10"/>
      <c r="SJ30" s="8"/>
      <c r="SK30" s="9"/>
      <c r="SL30" s="9"/>
      <c r="SM30" s="9"/>
      <c r="SN30" s="9"/>
      <c r="SO30" s="9"/>
      <c r="SP30" s="9"/>
      <c r="SQ30" s="9"/>
      <c r="SR30" s="9"/>
      <c r="SS30" s="10"/>
      <c r="ST30" s="8"/>
      <c r="SU30" s="9"/>
      <c r="SV30" s="9"/>
      <c r="SW30" s="9"/>
      <c r="SX30" s="9"/>
      <c r="SY30" s="9"/>
      <c r="SZ30" s="9"/>
      <c r="TA30" s="9"/>
      <c r="TB30" s="9"/>
      <c r="TC30" s="10"/>
      <c r="TD30" s="2">
        <v>37243804931641</v>
      </c>
      <c r="TE30" s="2">
        <v>-76727500915527</v>
      </c>
      <c r="TF30">
        <v>-1</v>
      </c>
    </row>
    <row r="31" spans="1:526" s="29" customFormat="1" ht="15" thickBot="1">
      <c r="A31" s="29" t="s">
        <v>914</v>
      </c>
      <c r="B31" s="29" t="s">
        <v>617</v>
      </c>
      <c r="C31" s="29" t="s">
        <v>618</v>
      </c>
      <c r="F31" s="34">
        <v>72218222214</v>
      </c>
      <c r="G31" s="29">
        <v>0</v>
      </c>
      <c r="H31" s="30">
        <v>41756.688032407408</v>
      </c>
      <c r="I31" s="30">
        <v>41756.688726851855</v>
      </c>
      <c r="J31" s="29">
        <v>0</v>
      </c>
      <c r="K31" s="29">
        <v>0</v>
      </c>
      <c r="L31" s="29">
        <v>0</v>
      </c>
      <c r="M31" s="29">
        <v>0</v>
      </c>
      <c r="N31" s="29">
        <v>1</v>
      </c>
      <c r="O31" s="29" t="s">
        <v>620</v>
      </c>
      <c r="P31" s="29" t="s">
        <v>620</v>
      </c>
      <c r="Q31" s="29" t="s">
        <v>648</v>
      </c>
      <c r="R31" s="29" t="s">
        <v>724</v>
      </c>
      <c r="S31" s="29" t="s">
        <v>622</v>
      </c>
      <c r="T31" s="29" t="s">
        <v>623</v>
      </c>
      <c r="U31" s="29" t="s">
        <v>624</v>
      </c>
      <c r="V31" s="29" t="s">
        <v>625</v>
      </c>
      <c r="W31" s="29">
        <v>30</v>
      </c>
      <c r="X31" s="35"/>
      <c r="Y31" s="36"/>
      <c r="Z31" s="36"/>
      <c r="AA31" s="36"/>
      <c r="AB31" s="36"/>
      <c r="AC31" s="36"/>
      <c r="AD31" s="36"/>
      <c r="AE31" s="36"/>
      <c r="AF31" s="36"/>
      <c r="AG31" s="37"/>
      <c r="AH31" s="35"/>
      <c r="AI31" s="36"/>
      <c r="AJ31" s="36"/>
      <c r="AK31" s="36"/>
      <c r="AL31" s="36"/>
      <c r="AM31" s="36"/>
      <c r="AN31" s="36"/>
      <c r="AO31" s="36"/>
      <c r="AP31" s="36"/>
      <c r="AQ31" s="37"/>
      <c r="AR31" s="35"/>
      <c r="AS31" s="36"/>
      <c r="AT31" s="36"/>
      <c r="AU31" s="36"/>
      <c r="AV31" s="36"/>
      <c r="AW31" s="36"/>
      <c r="AX31" s="36"/>
      <c r="AY31" s="36"/>
      <c r="AZ31" s="36"/>
      <c r="BA31" s="37"/>
      <c r="BB31" s="35"/>
      <c r="BC31" s="36"/>
      <c r="BD31" s="36"/>
      <c r="BE31" s="36"/>
      <c r="BF31" s="36"/>
      <c r="BG31" s="36"/>
      <c r="BH31" s="36"/>
      <c r="BI31" s="36"/>
      <c r="BJ31" s="36"/>
      <c r="BK31" s="37"/>
      <c r="BL31" s="35"/>
      <c r="BM31" s="36"/>
      <c r="BN31" s="36"/>
      <c r="BO31" s="36"/>
      <c r="BP31" s="36"/>
      <c r="BQ31" s="36"/>
      <c r="BR31" s="36"/>
      <c r="BS31" s="36"/>
      <c r="BT31" s="36"/>
      <c r="BU31" s="37"/>
      <c r="BV31" s="35"/>
      <c r="BW31" s="36"/>
      <c r="BX31" s="36"/>
      <c r="BY31" s="36"/>
      <c r="BZ31" s="36"/>
      <c r="CA31" s="36"/>
      <c r="CB31" s="36"/>
      <c r="CC31" s="36"/>
      <c r="CD31" s="36"/>
      <c r="CE31" s="37"/>
      <c r="CF31" s="35"/>
      <c r="CG31" s="36"/>
      <c r="CH31" s="36"/>
      <c r="CI31" s="36"/>
      <c r="CJ31" s="36"/>
      <c r="CK31" s="36"/>
      <c r="CL31" s="36"/>
      <c r="CM31" s="36"/>
      <c r="CN31" s="36"/>
      <c r="CO31" s="37"/>
      <c r="CP31" s="35"/>
      <c r="CQ31" s="36"/>
      <c r="CR31" s="36"/>
      <c r="CS31" s="36"/>
      <c r="CT31" s="36"/>
      <c r="CU31" s="36"/>
      <c r="CV31" s="36"/>
      <c r="CW31" s="36"/>
      <c r="CX31" s="36"/>
      <c r="CY31" s="37"/>
      <c r="CZ31" s="35"/>
      <c r="DA31" s="36"/>
      <c r="DB31" s="36"/>
      <c r="DC31" s="36"/>
      <c r="DD31" s="36"/>
      <c r="DE31" s="36"/>
      <c r="DF31" s="36"/>
      <c r="DG31" s="36"/>
      <c r="DH31" s="36"/>
      <c r="DI31" s="37"/>
      <c r="DJ31" s="35"/>
      <c r="DK31" s="36"/>
      <c r="DL31" s="36"/>
      <c r="DM31" s="36"/>
      <c r="DN31" s="36"/>
      <c r="DO31" s="36"/>
      <c r="DP31" s="36"/>
      <c r="DQ31" s="36"/>
      <c r="DR31" s="36"/>
      <c r="DS31" s="37"/>
      <c r="DT31" s="35"/>
      <c r="DU31" s="36"/>
      <c r="DV31" s="36"/>
      <c r="DW31" s="36"/>
      <c r="DX31" s="36"/>
      <c r="DY31" s="36"/>
      <c r="DZ31" s="36"/>
      <c r="EA31" s="36"/>
      <c r="EB31" s="36"/>
      <c r="EC31" s="37"/>
      <c r="ED31" s="35"/>
      <c r="EE31" s="36"/>
      <c r="EF31" s="36"/>
      <c r="EG31" s="36"/>
      <c r="EH31" s="36"/>
      <c r="EI31" s="36"/>
      <c r="EJ31" s="36"/>
      <c r="EK31" s="36"/>
      <c r="EL31" s="36"/>
      <c r="EM31" s="37"/>
      <c r="EN31" s="35"/>
      <c r="EO31" s="36"/>
      <c r="EP31" s="36"/>
      <c r="EQ31" s="36"/>
      <c r="ER31" s="36"/>
      <c r="ES31" s="36"/>
      <c r="ET31" s="36"/>
      <c r="EU31" s="36"/>
      <c r="EV31" s="36"/>
      <c r="EW31" s="37"/>
      <c r="EX31" s="35"/>
      <c r="EY31" s="36"/>
      <c r="EZ31" s="36"/>
      <c r="FA31" s="36"/>
      <c r="FB31" s="36"/>
      <c r="FC31" s="36"/>
      <c r="FD31" s="36"/>
      <c r="FE31" s="36"/>
      <c r="FF31" s="36"/>
      <c r="FG31" s="37"/>
      <c r="FH31" s="35"/>
      <c r="FI31" s="36"/>
      <c r="FJ31" s="36"/>
      <c r="FK31" s="36"/>
      <c r="FL31" s="36"/>
      <c r="FM31" s="36"/>
      <c r="FN31" s="36"/>
      <c r="FO31" s="36"/>
      <c r="FP31" s="36"/>
      <c r="FQ31" s="37"/>
      <c r="FR31" s="35"/>
      <c r="FS31" s="36"/>
      <c r="FT31" s="36"/>
      <c r="FU31" s="36"/>
      <c r="FV31" s="36"/>
      <c r="FW31" s="36"/>
      <c r="FX31" s="36"/>
      <c r="FY31" s="36"/>
      <c r="FZ31" s="36"/>
      <c r="GA31" s="37"/>
      <c r="GB31" s="35"/>
      <c r="GC31" s="36"/>
      <c r="GD31" s="36"/>
      <c r="GE31" s="36"/>
      <c r="GF31" s="36"/>
      <c r="GG31" s="36"/>
      <c r="GH31" s="36"/>
      <c r="GI31" s="36"/>
      <c r="GJ31" s="36"/>
      <c r="GK31" s="37"/>
      <c r="GL31" s="35"/>
      <c r="GM31" s="36"/>
      <c r="GN31" s="36"/>
      <c r="GO31" s="36"/>
      <c r="GP31" s="36"/>
      <c r="GQ31" s="36"/>
      <c r="GR31" s="36"/>
      <c r="GS31" s="36"/>
      <c r="GT31" s="36"/>
      <c r="GU31" s="37"/>
      <c r="GV31" s="35"/>
      <c r="GW31" s="36"/>
      <c r="GX31" s="36"/>
      <c r="GY31" s="36"/>
      <c r="GZ31" s="36"/>
      <c r="HA31" s="36"/>
      <c r="HB31" s="36"/>
      <c r="HC31" s="36"/>
      <c r="HD31" s="36"/>
      <c r="HE31" s="37"/>
      <c r="HF31" s="35"/>
      <c r="HG31" s="36"/>
      <c r="HH31" s="36"/>
      <c r="HI31" s="36"/>
      <c r="HJ31" s="36"/>
      <c r="HK31" s="36"/>
      <c r="HL31" s="36"/>
      <c r="HM31" s="36"/>
      <c r="HN31" s="36"/>
      <c r="HO31" s="37"/>
      <c r="HP31" s="35"/>
      <c r="HQ31" s="36"/>
      <c r="HR31" s="36"/>
      <c r="HS31" s="36"/>
      <c r="HT31" s="36"/>
      <c r="HU31" s="36"/>
      <c r="HV31" s="36"/>
      <c r="HW31" s="36"/>
      <c r="HX31" s="36"/>
      <c r="HY31" s="37"/>
      <c r="HZ31" s="35"/>
      <c r="IA31" s="36"/>
      <c r="IB31" s="36"/>
      <c r="IC31" s="36"/>
      <c r="ID31" s="36"/>
      <c r="IE31" s="36"/>
      <c r="IF31" s="36"/>
      <c r="IG31" s="36"/>
      <c r="IH31" s="36"/>
      <c r="II31" s="37"/>
      <c r="IJ31" s="35"/>
      <c r="IK31" s="36"/>
      <c r="IL31" s="36"/>
      <c r="IM31" s="36"/>
      <c r="IN31" s="36"/>
      <c r="IO31" s="36"/>
      <c r="IP31" s="36"/>
      <c r="IQ31" s="36"/>
      <c r="IR31" s="36"/>
      <c r="IS31" s="37"/>
      <c r="IT31" s="35"/>
      <c r="IU31" s="36"/>
      <c r="IV31" s="36"/>
      <c r="IW31" s="36"/>
      <c r="IX31" s="36"/>
      <c r="IY31" s="36"/>
      <c r="IZ31" s="36"/>
      <c r="JA31" s="36"/>
      <c r="JB31" s="36"/>
      <c r="JC31" s="37"/>
      <c r="JD31" s="35"/>
      <c r="JE31" s="36"/>
      <c r="JF31" s="36"/>
      <c r="JG31" s="36"/>
      <c r="JH31" s="36"/>
      <c r="JI31" s="36"/>
      <c r="JJ31" s="36"/>
      <c r="JK31" s="36"/>
      <c r="JL31" s="36"/>
      <c r="JM31" s="37"/>
      <c r="JN31" s="35"/>
      <c r="JO31" s="36"/>
      <c r="JP31" s="36"/>
      <c r="JQ31" s="36"/>
      <c r="JR31" s="36"/>
      <c r="JS31" s="36"/>
      <c r="JT31" s="36"/>
      <c r="JU31" s="36"/>
      <c r="JV31" s="36"/>
      <c r="JW31" s="37"/>
      <c r="JX31" s="35"/>
      <c r="JY31" s="36"/>
      <c r="JZ31" s="36"/>
      <c r="KA31" s="36"/>
      <c r="KB31" s="36"/>
      <c r="KC31" s="36"/>
      <c r="KD31" s="36"/>
      <c r="KE31" s="36"/>
      <c r="KF31" s="36"/>
      <c r="KG31" s="37"/>
      <c r="KH31" s="35"/>
      <c r="KI31" s="36"/>
      <c r="KJ31" s="36"/>
      <c r="KK31" s="36"/>
      <c r="KL31" s="36"/>
      <c r="KM31" s="36"/>
      <c r="KN31" s="36"/>
      <c r="KO31" s="36"/>
      <c r="KP31" s="36"/>
      <c r="KQ31" s="37"/>
      <c r="KR31" s="35"/>
      <c r="KS31" s="36"/>
      <c r="KT31" s="36"/>
      <c r="KU31" s="36"/>
      <c r="KV31" s="36"/>
      <c r="KW31" s="36"/>
      <c r="KX31" s="36"/>
      <c r="KY31" s="36"/>
      <c r="KZ31" s="36"/>
      <c r="LA31" s="37"/>
      <c r="LB31" s="35"/>
      <c r="LC31" s="36"/>
      <c r="LD31" s="36"/>
      <c r="LE31" s="36"/>
      <c r="LF31" s="36"/>
      <c r="LG31" s="36"/>
      <c r="LH31" s="36"/>
      <c r="LI31" s="36"/>
      <c r="LJ31" s="36"/>
      <c r="LK31" s="37"/>
      <c r="LL31" s="35"/>
      <c r="LM31" s="36"/>
      <c r="LN31" s="36"/>
      <c r="LO31" s="36"/>
      <c r="LP31" s="36"/>
      <c r="LQ31" s="36"/>
      <c r="LR31" s="36"/>
      <c r="LS31" s="36"/>
      <c r="LT31" s="36"/>
      <c r="LU31" s="37"/>
      <c r="LV31" s="35"/>
      <c r="LW31" s="36"/>
      <c r="LX31" s="36"/>
      <c r="LY31" s="36"/>
      <c r="LZ31" s="36"/>
      <c r="MA31" s="36"/>
      <c r="MB31" s="36"/>
      <c r="MC31" s="36"/>
      <c r="MD31" s="36"/>
      <c r="ME31" s="37"/>
      <c r="MF31" s="35"/>
      <c r="MG31" s="36"/>
      <c r="MH31" s="36"/>
      <c r="MI31" s="36"/>
      <c r="MJ31" s="36"/>
      <c r="MK31" s="36"/>
      <c r="ML31" s="36"/>
      <c r="MM31" s="36"/>
      <c r="MN31" s="36"/>
      <c r="MO31" s="37"/>
      <c r="MP31" s="35"/>
      <c r="MQ31" s="36"/>
      <c r="MR31" s="36"/>
      <c r="MS31" s="36"/>
      <c r="MT31" s="36"/>
      <c r="MU31" s="36"/>
      <c r="MV31" s="36"/>
      <c r="MW31" s="36"/>
      <c r="MX31" s="36"/>
      <c r="MY31" s="37"/>
      <c r="MZ31" s="35"/>
      <c r="NA31" s="36"/>
      <c r="NB31" s="36"/>
      <c r="NC31" s="36"/>
      <c r="ND31" s="36"/>
      <c r="NE31" s="36"/>
      <c r="NF31" s="36"/>
      <c r="NG31" s="36"/>
      <c r="NH31" s="36"/>
      <c r="NI31" s="37"/>
      <c r="NJ31" s="35"/>
      <c r="NK31" s="36"/>
      <c r="NL31" s="36"/>
      <c r="NM31" s="36"/>
      <c r="NN31" s="36"/>
      <c r="NO31" s="36"/>
      <c r="NP31" s="36"/>
      <c r="NQ31" s="36"/>
      <c r="NR31" s="36"/>
      <c r="NS31" s="37"/>
      <c r="NT31" s="35"/>
      <c r="NU31" s="36"/>
      <c r="NV31" s="36"/>
      <c r="NW31" s="36"/>
      <c r="NX31" s="36"/>
      <c r="NY31" s="36"/>
      <c r="NZ31" s="36"/>
      <c r="OA31" s="36"/>
      <c r="OB31" s="36"/>
      <c r="OC31" s="37"/>
      <c r="OD31" s="35"/>
      <c r="OE31" s="36"/>
      <c r="OF31" s="36"/>
      <c r="OG31" s="36"/>
      <c r="OH31" s="36"/>
      <c r="OI31" s="36"/>
      <c r="OJ31" s="36"/>
      <c r="OK31" s="36"/>
      <c r="OL31" s="36"/>
      <c r="OM31" s="37"/>
      <c r="ON31" s="35"/>
      <c r="OO31" s="36"/>
      <c r="OP31" s="36"/>
      <c r="OQ31" s="36"/>
      <c r="OR31" s="36"/>
      <c r="OS31" s="36"/>
      <c r="OT31" s="36"/>
      <c r="OU31" s="36"/>
      <c r="OV31" s="36"/>
      <c r="OW31" s="37"/>
      <c r="OX31" s="35"/>
      <c r="OY31" s="36"/>
      <c r="OZ31" s="36"/>
      <c r="PA31" s="36"/>
      <c r="PB31" s="36"/>
      <c r="PC31" s="36"/>
      <c r="PD31" s="36"/>
      <c r="PE31" s="36"/>
      <c r="PF31" s="36"/>
      <c r="PG31" s="37"/>
      <c r="PH31" s="35"/>
      <c r="PI31" s="36"/>
      <c r="PJ31" s="36"/>
      <c r="PK31" s="36"/>
      <c r="PL31" s="36"/>
      <c r="PM31" s="36"/>
      <c r="PN31" s="36"/>
      <c r="PO31" s="36"/>
      <c r="PP31" s="36"/>
      <c r="PQ31" s="37"/>
      <c r="PR31" s="35"/>
      <c r="PS31" s="36"/>
      <c r="PT31" s="36"/>
      <c r="PU31" s="36"/>
      <c r="PV31" s="36"/>
      <c r="PW31" s="36"/>
      <c r="PX31" s="36"/>
      <c r="PY31" s="36"/>
      <c r="PZ31" s="36"/>
      <c r="QA31" s="37"/>
      <c r="QB31" s="35"/>
      <c r="QC31" s="36"/>
      <c r="QD31" s="36"/>
      <c r="QE31" s="36"/>
      <c r="QF31" s="36"/>
      <c r="QG31" s="36"/>
      <c r="QH31" s="36"/>
      <c r="QI31" s="36"/>
      <c r="QJ31" s="36"/>
      <c r="QK31" s="37"/>
      <c r="QL31" s="35"/>
      <c r="QM31" s="36"/>
      <c r="QN31" s="36"/>
      <c r="QO31" s="36"/>
      <c r="QP31" s="36"/>
      <c r="QQ31" s="36"/>
      <c r="QR31" s="36"/>
      <c r="QS31" s="36"/>
      <c r="QT31" s="36"/>
      <c r="QU31" s="37"/>
      <c r="QV31" s="35"/>
      <c r="QW31" s="36"/>
      <c r="QX31" s="36"/>
      <c r="QY31" s="36"/>
      <c r="QZ31" s="36"/>
      <c r="RA31" s="36"/>
      <c r="RB31" s="36"/>
      <c r="RC31" s="36"/>
      <c r="RD31" s="36"/>
      <c r="RE31" s="37"/>
      <c r="RF31" s="35"/>
      <c r="RG31" s="36"/>
      <c r="RH31" s="36"/>
      <c r="RI31" s="36"/>
      <c r="RJ31" s="36"/>
      <c r="RK31" s="36"/>
      <c r="RL31" s="36"/>
      <c r="RM31" s="36"/>
      <c r="RN31" s="36"/>
      <c r="RO31" s="37"/>
      <c r="RP31" s="35"/>
      <c r="RQ31" s="36"/>
      <c r="RR31" s="36"/>
      <c r="RS31" s="36"/>
      <c r="RT31" s="36"/>
      <c r="RU31" s="36"/>
      <c r="RV31" s="36"/>
      <c r="RW31" s="36"/>
      <c r="RX31" s="36"/>
      <c r="RY31" s="37"/>
      <c r="RZ31" s="35"/>
      <c r="SA31" s="36"/>
      <c r="SB31" s="36"/>
      <c r="SC31" s="36"/>
      <c r="SD31" s="36"/>
      <c r="SE31" s="36"/>
      <c r="SF31" s="36"/>
      <c r="SG31" s="36"/>
      <c r="SH31" s="36"/>
      <c r="SI31" s="37"/>
      <c r="SJ31" s="35"/>
      <c r="SK31" s="36"/>
      <c r="SL31" s="36"/>
      <c r="SM31" s="36"/>
      <c r="SN31" s="36"/>
      <c r="SO31" s="36"/>
      <c r="SP31" s="36"/>
      <c r="SQ31" s="36"/>
      <c r="SR31" s="36"/>
      <c r="SS31" s="37"/>
      <c r="ST31" s="35"/>
      <c r="SU31" s="36"/>
      <c r="SV31" s="36"/>
      <c r="SW31" s="36"/>
      <c r="SX31" s="36"/>
      <c r="SY31" s="36"/>
      <c r="SZ31" s="36"/>
      <c r="TA31" s="36"/>
      <c r="TB31" s="36"/>
      <c r="TC31" s="37"/>
      <c r="TF31" s="29">
        <v>-1</v>
      </c>
    </row>
    <row r="32" spans="1:526">
      <c r="A32" t="s">
        <v>997</v>
      </c>
      <c r="B32" t="s">
        <v>617</v>
      </c>
      <c r="C32" t="s">
        <v>618</v>
      </c>
      <c r="F32" t="s">
        <v>998</v>
      </c>
      <c r="G32">
        <v>0</v>
      </c>
      <c r="H32" s="1">
        <v>41759.959270833337</v>
      </c>
      <c r="I32" s="1">
        <v>41759.986435185187</v>
      </c>
      <c r="J32">
        <v>1</v>
      </c>
      <c r="K32">
        <v>0</v>
      </c>
      <c r="L32">
        <v>0</v>
      </c>
      <c r="M32">
        <v>0</v>
      </c>
      <c r="N32">
        <v>1</v>
      </c>
      <c r="O32" t="s">
        <v>621</v>
      </c>
      <c r="P32" t="s">
        <v>620</v>
      </c>
      <c r="Q32" t="s">
        <v>620</v>
      </c>
      <c r="R32" t="s">
        <v>622</v>
      </c>
      <c r="S32" t="s">
        <v>650</v>
      </c>
      <c r="T32" t="s">
        <v>651</v>
      </c>
      <c r="U32" t="s">
        <v>827</v>
      </c>
      <c r="V32" t="s">
        <v>625</v>
      </c>
      <c r="W32">
        <v>24</v>
      </c>
      <c r="BL32" t="s">
        <v>999</v>
      </c>
      <c r="BM32">
        <v>1</v>
      </c>
      <c r="BN32" t="s">
        <v>627</v>
      </c>
      <c r="BO32" t="s">
        <v>634</v>
      </c>
      <c r="BP32" t="s">
        <v>628</v>
      </c>
      <c r="BQ32" t="s">
        <v>628</v>
      </c>
      <c r="BR32" t="s">
        <v>629</v>
      </c>
      <c r="BS32" t="s">
        <v>635</v>
      </c>
      <c r="BT32" t="s">
        <v>631</v>
      </c>
      <c r="BU32" t="s">
        <v>1000</v>
      </c>
      <c r="DT32" t="s">
        <v>1001</v>
      </c>
      <c r="DU32">
        <v>1</v>
      </c>
      <c r="DV32" t="s">
        <v>627</v>
      </c>
      <c r="DW32" t="s">
        <v>634</v>
      </c>
      <c r="DX32" t="s">
        <v>628</v>
      </c>
      <c r="DY32" t="s">
        <v>628</v>
      </c>
      <c r="DZ32" t="s">
        <v>629</v>
      </c>
      <c r="EA32" t="s">
        <v>629</v>
      </c>
      <c r="EB32" t="s">
        <v>631</v>
      </c>
      <c r="EC32" t="s">
        <v>1002</v>
      </c>
      <c r="LB32" t="s">
        <v>1003</v>
      </c>
      <c r="LC32">
        <v>1</v>
      </c>
      <c r="LD32" t="s">
        <v>627</v>
      </c>
      <c r="LE32" t="s">
        <v>627</v>
      </c>
      <c r="LF32" t="s">
        <v>628</v>
      </c>
      <c r="LG32" t="s">
        <v>639</v>
      </c>
      <c r="LH32" t="s">
        <v>629</v>
      </c>
      <c r="LI32" t="s">
        <v>629</v>
      </c>
      <c r="LJ32" t="s">
        <v>640</v>
      </c>
      <c r="LK32" t="s">
        <v>1004</v>
      </c>
      <c r="OX32" t="s">
        <v>1005</v>
      </c>
      <c r="OY32">
        <v>1</v>
      </c>
      <c r="OZ32" t="s">
        <v>627</v>
      </c>
      <c r="PA32" t="s">
        <v>634</v>
      </c>
      <c r="PB32" t="s">
        <v>628</v>
      </c>
      <c r="PC32" t="s">
        <v>639</v>
      </c>
      <c r="PD32" t="s">
        <v>629</v>
      </c>
      <c r="PE32" t="s">
        <v>629</v>
      </c>
      <c r="PF32" t="s">
        <v>640</v>
      </c>
      <c r="PG32" t="s">
        <v>1006</v>
      </c>
      <c r="PR32" t="s">
        <v>1007</v>
      </c>
      <c r="PS32">
        <v>1</v>
      </c>
      <c r="PT32" t="s">
        <v>638</v>
      </c>
      <c r="PU32" t="s">
        <v>627</v>
      </c>
      <c r="PV32" t="s">
        <v>628</v>
      </c>
      <c r="PW32" t="s">
        <v>628</v>
      </c>
      <c r="PX32" t="s">
        <v>635</v>
      </c>
      <c r="PY32" t="s">
        <v>629</v>
      </c>
      <c r="PZ32" t="s">
        <v>631</v>
      </c>
      <c r="QA32" t="s">
        <v>1008</v>
      </c>
      <c r="TD32" s="2">
        <v>37243804931641</v>
      </c>
      <c r="TE32" s="2">
        <v>-76727500915527</v>
      </c>
      <c r="TF32">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F25"/>
  <sheetViews>
    <sheetView topLeftCell="A7" workbookViewId="0">
      <selection activeCell="A26" sqref="A26"/>
    </sheetView>
  </sheetViews>
  <sheetFormatPr baseColWidth="10" defaultRowHeight="14" x14ac:dyDescent="0"/>
  <cols>
    <col min="6" max="6" width="13.6640625" bestFit="1" customWidth="1"/>
    <col min="7" max="7" width="11.6640625" bestFit="1" customWidth="1"/>
    <col min="8" max="9" width="15.83203125" bestFit="1" customWidth="1"/>
    <col min="10" max="14" width="11.6640625" bestFit="1" customWidth="1"/>
    <col min="23" max="23" width="11.6640625" bestFit="1" customWidth="1"/>
    <col min="75" max="75" width="11.5" bestFit="1" customWidth="1"/>
    <col min="85" max="85" width="11.5" bestFit="1" customWidth="1"/>
    <col min="264" max="264" width="11.83203125" bestFit="1" customWidth="1"/>
    <col min="526" max="526" width="11.6640625" bestFit="1" customWidth="1"/>
  </cols>
  <sheetData>
    <row r="1" spans="1:526">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s="5" t="s">
        <v>23</v>
      </c>
      <c r="Y1" s="6" t="s">
        <v>24</v>
      </c>
      <c r="Z1" s="6" t="s">
        <v>25</v>
      </c>
      <c r="AA1" s="6" t="s">
        <v>26</v>
      </c>
      <c r="AB1" s="6" t="s">
        <v>27</v>
      </c>
      <c r="AC1" s="6" t="s">
        <v>28</v>
      </c>
      <c r="AD1" s="6" t="s">
        <v>29</v>
      </c>
      <c r="AE1" s="6" t="s">
        <v>30</v>
      </c>
      <c r="AF1" s="6" t="s">
        <v>31</v>
      </c>
      <c r="AG1" s="7" t="s">
        <v>32</v>
      </c>
      <c r="AH1" s="5" t="s">
        <v>33</v>
      </c>
      <c r="AI1" s="6" t="s">
        <v>34</v>
      </c>
      <c r="AJ1" s="6" t="s">
        <v>35</v>
      </c>
      <c r="AK1" s="6" t="s">
        <v>36</v>
      </c>
      <c r="AL1" s="6" t="s">
        <v>37</v>
      </c>
      <c r="AM1" s="6" t="s">
        <v>38</v>
      </c>
      <c r="AN1" s="6" t="s">
        <v>39</v>
      </c>
      <c r="AO1" s="6" t="s">
        <v>40</v>
      </c>
      <c r="AP1" s="6" t="s">
        <v>41</v>
      </c>
      <c r="AQ1" s="7" t="s">
        <v>42</v>
      </c>
      <c r="AR1" s="5" t="s">
        <v>43</v>
      </c>
      <c r="AS1" s="6" t="s">
        <v>44</v>
      </c>
      <c r="AT1" s="6" t="s">
        <v>45</v>
      </c>
      <c r="AU1" s="6" t="s">
        <v>46</v>
      </c>
      <c r="AV1" s="6" t="s">
        <v>47</v>
      </c>
      <c r="AW1" s="6" t="s">
        <v>48</v>
      </c>
      <c r="AX1" s="6" t="s">
        <v>49</v>
      </c>
      <c r="AY1" s="6" t="s">
        <v>50</v>
      </c>
      <c r="AZ1" s="6" t="s">
        <v>51</v>
      </c>
      <c r="BA1" s="7" t="s">
        <v>52</v>
      </c>
      <c r="BB1" s="5" t="s">
        <v>53</v>
      </c>
      <c r="BC1" s="6" t="s">
        <v>54</v>
      </c>
      <c r="BD1" s="6" t="s">
        <v>55</v>
      </c>
      <c r="BE1" s="6" t="s">
        <v>56</v>
      </c>
      <c r="BF1" s="6" t="s">
        <v>57</v>
      </c>
      <c r="BG1" s="6" t="s">
        <v>58</v>
      </c>
      <c r="BH1" s="6" t="s">
        <v>59</v>
      </c>
      <c r="BI1" s="6" t="s">
        <v>60</v>
      </c>
      <c r="BJ1" s="6" t="s">
        <v>61</v>
      </c>
      <c r="BK1" s="7" t="s">
        <v>62</v>
      </c>
      <c r="BL1" s="5" t="s">
        <v>63</v>
      </c>
      <c r="BM1" s="6" t="s">
        <v>64</v>
      </c>
      <c r="BN1" s="6" t="s">
        <v>65</v>
      </c>
      <c r="BO1" s="6" t="s">
        <v>66</v>
      </c>
      <c r="BP1" s="6" t="s">
        <v>67</v>
      </c>
      <c r="BQ1" s="6" t="s">
        <v>68</v>
      </c>
      <c r="BR1" s="6" t="s">
        <v>69</v>
      </c>
      <c r="BS1" s="6" t="s">
        <v>70</v>
      </c>
      <c r="BT1" s="6" t="s">
        <v>71</v>
      </c>
      <c r="BU1" s="7" t="s">
        <v>72</v>
      </c>
      <c r="BV1" s="5" t="s">
        <v>73</v>
      </c>
      <c r="BW1" s="6" t="s">
        <v>74</v>
      </c>
      <c r="BX1" s="6" t="s">
        <v>75</v>
      </c>
      <c r="BY1" s="6" t="s">
        <v>76</v>
      </c>
      <c r="BZ1" s="6" t="s">
        <v>77</v>
      </c>
      <c r="CA1" s="6" t="s">
        <v>78</v>
      </c>
      <c r="CB1" s="6" t="s">
        <v>79</v>
      </c>
      <c r="CC1" s="6" t="s">
        <v>80</v>
      </c>
      <c r="CD1" s="6" t="s">
        <v>81</v>
      </c>
      <c r="CE1" s="7" t="s">
        <v>82</v>
      </c>
      <c r="CF1" s="5" t="s">
        <v>83</v>
      </c>
      <c r="CG1" s="6" t="s">
        <v>84</v>
      </c>
      <c r="CH1" s="6" t="s">
        <v>85</v>
      </c>
      <c r="CI1" s="6" t="s">
        <v>86</v>
      </c>
      <c r="CJ1" s="6" t="s">
        <v>87</v>
      </c>
      <c r="CK1" s="6" t="s">
        <v>88</v>
      </c>
      <c r="CL1" s="6" t="s">
        <v>89</v>
      </c>
      <c r="CM1" s="6" t="s">
        <v>90</v>
      </c>
      <c r="CN1" s="6" t="s">
        <v>91</v>
      </c>
      <c r="CO1" s="7" t="s">
        <v>92</v>
      </c>
      <c r="CP1" s="5" t="s">
        <v>93</v>
      </c>
      <c r="CQ1" s="6" t="s">
        <v>94</v>
      </c>
      <c r="CR1" s="6" t="s">
        <v>95</v>
      </c>
      <c r="CS1" s="6" t="s">
        <v>96</v>
      </c>
      <c r="CT1" s="6" t="s">
        <v>97</v>
      </c>
      <c r="CU1" s="6" t="s">
        <v>98</v>
      </c>
      <c r="CV1" s="6" t="s">
        <v>99</v>
      </c>
      <c r="CW1" s="6" t="s">
        <v>100</v>
      </c>
      <c r="CX1" s="6" t="s">
        <v>101</v>
      </c>
      <c r="CY1" s="7" t="s">
        <v>102</v>
      </c>
      <c r="CZ1" s="5" t="s">
        <v>103</v>
      </c>
      <c r="DA1" s="6" t="s">
        <v>104</v>
      </c>
      <c r="DB1" s="6" t="s">
        <v>105</v>
      </c>
      <c r="DC1" s="6" t="s">
        <v>106</v>
      </c>
      <c r="DD1" s="6" t="s">
        <v>107</v>
      </c>
      <c r="DE1" s="6" t="s">
        <v>108</v>
      </c>
      <c r="DF1" s="6" t="s">
        <v>109</v>
      </c>
      <c r="DG1" s="6" t="s">
        <v>110</v>
      </c>
      <c r="DH1" s="6" t="s">
        <v>111</v>
      </c>
      <c r="DI1" s="7" t="s">
        <v>112</v>
      </c>
      <c r="DJ1" s="5" t="s">
        <v>113</v>
      </c>
      <c r="DK1" s="6" t="s">
        <v>114</v>
      </c>
      <c r="DL1" s="6" t="s">
        <v>115</v>
      </c>
      <c r="DM1" s="6" t="s">
        <v>116</v>
      </c>
      <c r="DN1" s="6" t="s">
        <v>117</v>
      </c>
      <c r="DO1" s="6" t="s">
        <v>118</v>
      </c>
      <c r="DP1" s="6" t="s">
        <v>119</v>
      </c>
      <c r="DQ1" s="6" t="s">
        <v>120</v>
      </c>
      <c r="DR1" s="6" t="s">
        <v>121</v>
      </c>
      <c r="DS1" s="7" t="s">
        <v>122</v>
      </c>
      <c r="DT1" s="5" t="s">
        <v>123</v>
      </c>
      <c r="DU1" s="6" t="s">
        <v>124</v>
      </c>
      <c r="DV1" s="6" t="s">
        <v>125</v>
      </c>
      <c r="DW1" s="6" t="s">
        <v>126</v>
      </c>
      <c r="DX1" s="6" t="s">
        <v>127</v>
      </c>
      <c r="DY1" s="6" t="s">
        <v>128</v>
      </c>
      <c r="DZ1" s="6" t="s">
        <v>129</v>
      </c>
      <c r="EA1" s="6" t="s">
        <v>130</v>
      </c>
      <c r="EB1" s="6" t="s">
        <v>131</v>
      </c>
      <c r="EC1" s="7" t="s">
        <v>132</v>
      </c>
      <c r="ED1" s="5" t="s">
        <v>133</v>
      </c>
      <c r="EE1" s="6" t="s">
        <v>134</v>
      </c>
      <c r="EF1" s="6" t="s">
        <v>135</v>
      </c>
      <c r="EG1" s="6" t="s">
        <v>136</v>
      </c>
      <c r="EH1" s="6" t="s">
        <v>137</v>
      </c>
      <c r="EI1" s="6" t="s">
        <v>138</v>
      </c>
      <c r="EJ1" s="6" t="s">
        <v>139</v>
      </c>
      <c r="EK1" s="6" t="s">
        <v>140</v>
      </c>
      <c r="EL1" s="6" t="s">
        <v>141</v>
      </c>
      <c r="EM1" s="7" t="s">
        <v>142</v>
      </c>
      <c r="EN1" s="5" t="s">
        <v>143</v>
      </c>
      <c r="EO1" s="6" t="s">
        <v>144</v>
      </c>
      <c r="EP1" s="6" t="s">
        <v>145</v>
      </c>
      <c r="EQ1" s="6" t="s">
        <v>146</v>
      </c>
      <c r="ER1" s="6" t="s">
        <v>147</v>
      </c>
      <c r="ES1" s="6" t="s">
        <v>148</v>
      </c>
      <c r="ET1" s="6" t="s">
        <v>149</v>
      </c>
      <c r="EU1" s="6" t="s">
        <v>150</v>
      </c>
      <c r="EV1" s="6" t="s">
        <v>151</v>
      </c>
      <c r="EW1" s="7" t="s">
        <v>152</v>
      </c>
      <c r="EX1" s="5" t="s">
        <v>153</v>
      </c>
      <c r="EY1" s="6" t="s">
        <v>154</v>
      </c>
      <c r="EZ1" s="6" t="s">
        <v>155</v>
      </c>
      <c r="FA1" s="6" t="s">
        <v>156</v>
      </c>
      <c r="FB1" s="6" t="s">
        <v>157</v>
      </c>
      <c r="FC1" s="6" t="s">
        <v>158</v>
      </c>
      <c r="FD1" s="6" t="s">
        <v>159</v>
      </c>
      <c r="FE1" s="6" t="s">
        <v>160</v>
      </c>
      <c r="FF1" s="6" t="s">
        <v>161</v>
      </c>
      <c r="FG1" s="7" t="s">
        <v>162</v>
      </c>
      <c r="FH1" s="5" t="s">
        <v>163</v>
      </c>
      <c r="FI1" s="6" t="s">
        <v>164</v>
      </c>
      <c r="FJ1" s="6" t="s">
        <v>165</v>
      </c>
      <c r="FK1" s="6" t="s">
        <v>166</v>
      </c>
      <c r="FL1" s="6" t="s">
        <v>167</v>
      </c>
      <c r="FM1" s="6" t="s">
        <v>168</v>
      </c>
      <c r="FN1" s="6" t="s">
        <v>169</v>
      </c>
      <c r="FO1" s="6" t="s">
        <v>170</v>
      </c>
      <c r="FP1" s="6" t="s">
        <v>171</v>
      </c>
      <c r="FQ1" s="7" t="s">
        <v>172</v>
      </c>
      <c r="FR1" s="5" t="s">
        <v>173</v>
      </c>
      <c r="FS1" s="6" t="s">
        <v>174</v>
      </c>
      <c r="FT1" s="6" t="s">
        <v>175</v>
      </c>
      <c r="FU1" s="6" t="s">
        <v>176</v>
      </c>
      <c r="FV1" s="6" t="s">
        <v>177</v>
      </c>
      <c r="FW1" s="6" t="s">
        <v>178</v>
      </c>
      <c r="FX1" s="6" t="s">
        <v>179</v>
      </c>
      <c r="FY1" s="6" t="s">
        <v>180</v>
      </c>
      <c r="FZ1" s="6" t="s">
        <v>181</v>
      </c>
      <c r="GA1" s="7" t="s">
        <v>182</v>
      </c>
      <c r="GB1" s="5" t="s">
        <v>183</v>
      </c>
      <c r="GC1" s="6" t="s">
        <v>184</v>
      </c>
      <c r="GD1" s="6" t="s">
        <v>185</v>
      </c>
      <c r="GE1" s="6" t="s">
        <v>186</v>
      </c>
      <c r="GF1" s="6" t="s">
        <v>187</v>
      </c>
      <c r="GG1" s="6" t="s">
        <v>188</v>
      </c>
      <c r="GH1" s="6" t="s">
        <v>189</v>
      </c>
      <c r="GI1" s="6" t="s">
        <v>190</v>
      </c>
      <c r="GJ1" s="6" t="s">
        <v>191</v>
      </c>
      <c r="GK1" s="7" t="s">
        <v>192</v>
      </c>
      <c r="GL1" s="5" t="s">
        <v>193</v>
      </c>
      <c r="GM1" s="6" t="s">
        <v>194</v>
      </c>
      <c r="GN1" s="6" t="s">
        <v>195</v>
      </c>
      <c r="GO1" s="6" t="s">
        <v>196</v>
      </c>
      <c r="GP1" s="6" t="s">
        <v>197</v>
      </c>
      <c r="GQ1" s="6" t="s">
        <v>198</v>
      </c>
      <c r="GR1" s="6" t="s">
        <v>199</v>
      </c>
      <c r="GS1" s="6" t="s">
        <v>200</v>
      </c>
      <c r="GT1" s="6" t="s">
        <v>201</v>
      </c>
      <c r="GU1" s="7" t="s">
        <v>202</v>
      </c>
      <c r="GV1" s="5" t="s">
        <v>203</v>
      </c>
      <c r="GW1" s="6" t="s">
        <v>204</v>
      </c>
      <c r="GX1" s="6" t="s">
        <v>205</v>
      </c>
      <c r="GY1" s="6" t="s">
        <v>206</v>
      </c>
      <c r="GZ1" s="6" t="s">
        <v>207</v>
      </c>
      <c r="HA1" s="6" t="s">
        <v>208</v>
      </c>
      <c r="HB1" s="6" t="s">
        <v>209</v>
      </c>
      <c r="HC1" s="6" t="s">
        <v>210</v>
      </c>
      <c r="HD1" s="6" t="s">
        <v>211</v>
      </c>
      <c r="HE1" s="7" t="s">
        <v>212</v>
      </c>
      <c r="HF1" s="5" t="s">
        <v>213</v>
      </c>
      <c r="HG1" s="6" t="s">
        <v>214</v>
      </c>
      <c r="HH1" s="6" t="s">
        <v>215</v>
      </c>
      <c r="HI1" s="6" t="s">
        <v>216</v>
      </c>
      <c r="HJ1" s="6" t="s">
        <v>217</v>
      </c>
      <c r="HK1" s="6" t="s">
        <v>218</v>
      </c>
      <c r="HL1" s="6" t="s">
        <v>219</v>
      </c>
      <c r="HM1" s="6" t="s">
        <v>220</v>
      </c>
      <c r="HN1" s="6" t="s">
        <v>221</v>
      </c>
      <c r="HO1" s="7" t="s">
        <v>222</v>
      </c>
      <c r="HP1" s="5" t="s">
        <v>223</v>
      </c>
      <c r="HQ1" s="6" t="s">
        <v>224</v>
      </c>
      <c r="HR1" s="6" t="s">
        <v>225</v>
      </c>
      <c r="HS1" s="6" t="s">
        <v>226</v>
      </c>
      <c r="HT1" s="6" t="s">
        <v>227</v>
      </c>
      <c r="HU1" s="6" t="s">
        <v>228</v>
      </c>
      <c r="HV1" s="6" t="s">
        <v>229</v>
      </c>
      <c r="HW1" s="6" t="s">
        <v>230</v>
      </c>
      <c r="HX1" s="6" t="s">
        <v>231</v>
      </c>
      <c r="HY1" s="7" t="s">
        <v>232</v>
      </c>
      <c r="HZ1" s="5" t="s">
        <v>233</v>
      </c>
      <c r="IA1" s="6" t="s">
        <v>234</v>
      </c>
      <c r="IB1" s="6" t="s">
        <v>235</v>
      </c>
      <c r="IC1" s="6" t="s">
        <v>236</v>
      </c>
      <c r="ID1" s="6" t="s">
        <v>237</v>
      </c>
      <c r="IE1" s="6" t="s">
        <v>238</v>
      </c>
      <c r="IF1" s="6" t="s">
        <v>239</v>
      </c>
      <c r="IG1" s="6" t="s">
        <v>240</v>
      </c>
      <c r="IH1" s="6" t="s">
        <v>241</v>
      </c>
      <c r="II1" s="7" t="s">
        <v>242</v>
      </c>
      <c r="IJ1" s="5" t="s">
        <v>243</v>
      </c>
      <c r="IK1" s="6" t="s">
        <v>244</v>
      </c>
      <c r="IL1" s="6" t="s">
        <v>245</v>
      </c>
      <c r="IM1" s="6" t="s">
        <v>246</v>
      </c>
      <c r="IN1" s="6" t="s">
        <v>247</v>
      </c>
      <c r="IO1" s="6" t="s">
        <v>248</v>
      </c>
      <c r="IP1" s="6" t="s">
        <v>249</v>
      </c>
      <c r="IQ1" s="6" t="s">
        <v>250</v>
      </c>
      <c r="IR1" s="6" t="s">
        <v>251</v>
      </c>
      <c r="IS1" s="7" t="s">
        <v>252</v>
      </c>
      <c r="IT1" s="5" t="s">
        <v>253</v>
      </c>
      <c r="IU1" s="6" t="s">
        <v>254</v>
      </c>
      <c r="IV1" s="6" t="s">
        <v>255</v>
      </c>
      <c r="IW1" s="6" t="s">
        <v>256</v>
      </c>
      <c r="IX1" s="6" t="s">
        <v>257</v>
      </c>
      <c r="IY1" s="6" t="s">
        <v>258</v>
      </c>
      <c r="IZ1" s="6" t="s">
        <v>259</v>
      </c>
      <c r="JA1" s="6" t="s">
        <v>260</v>
      </c>
      <c r="JB1" s="6" t="s">
        <v>261</v>
      </c>
      <c r="JC1" s="7" t="s">
        <v>262</v>
      </c>
      <c r="JD1" s="5" t="s">
        <v>263</v>
      </c>
      <c r="JE1" s="6" t="s">
        <v>264</v>
      </c>
      <c r="JF1" s="6" t="s">
        <v>265</v>
      </c>
      <c r="JG1" s="6" t="s">
        <v>266</v>
      </c>
      <c r="JH1" s="6" t="s">
        <v>267</v>
      </c>
      <c r="JI1" s="6" t="s">
        <v>268</v>
      </c>
      <c r="JJ1" s="6" t="s">
        <v>269</v>
      </c>
      <c r="JK1" s="6" t="s">
        <v>270</v>
      </c>
      <c r="JL1" s="6" t="s">
        <v>271</v>
      </c>
      <c r="JM1" s="7" t="s">
        <v>272</v>
      </c>
      <c r="JN1" s="5" t="s">
        <v>273</v>
      </c>
      <c r="JO1" s="6" t="s">
        <v>274</v>
      </c>
      <c r="JP1" s="6" t="s">
        <v>275</v>
      </c>
      <c r="JQ1" s="6" t="s">
        <v>276</v>
      </c>
      <c r="JR1" s="6" t="s">
        <v>277</v>
      </c>
      <c r="JS1" s="6" t="s">
        <v>278</v>
      </c>
      <c r="JT1" s="6" t="s">
        <v>279</v>
      </c>
      <c r="JU1" s="6" t="s">
        <v>280</v>
      </c>
      <c r="JV1" s="6" t="s">
        <v>281</v>
      </c>
      <c r="JW1" s="7" t="s">
        <v>282</v>
      </c>
      <c r="JX1" s="5" t="s">
        <v>283</v>
      </c>
      <c r="JY1" s="6" t="s">
        <v>284</v>
      </c>
      <c r="JZ1" s="6" t="s">
        <v>285</v>
      </c>
      <c r="KA1" s="6" t="s">
        <v>286</v>
      </c>
      <c r="KB1" s="6" t="s">
        <v>287</v>
      </c>
      <c r="KC1" s="6" t="s">
        <v>288</v>
      </c>
      <c r="KD1" s="6" t="s">
        <v>289</v>
      </c>
      <c r="KE1" s="6" t="s">
        <v>290</v>
      </c>
      <c r="KF1" s="6" t="s">
        <v>291</v>
      </c>
      <c r="KG1" s="7" t="s">
        <v>292</v>
      </c>
      <c r="KH1" s="5" t="s">
        <v>293</v>
      </c>
      <c r="KI1" s="6" t="s">
        <v>294</v>
      </c>
      <c r="KJ1" s="6" t="s">
        <v>295</v>
      </c>
      <c r="KK1" s="6" t="s">
        <v>296</v>
      </c>
      <c r="KL1" s="6" t="s">
        <v>297</v>
      </c>
      <c r="KM1" s="6" t="s">
        <v>298</v>
      </c>
      <c r="KN1" s="6" t="s">
        <v>299</v>
      </c>
      <c r="KO1" s="6" t="s">
        <v>300</v>
      </c>
      <c r="KP1" s="6" t="s">
        <v>301</v>
      </c>
      <c r="KQ1" s="7" t="s">
        <v>302</v>
      </c>
      <c r="KR1" s="5" t="s">
        <v>303</v>
      </c>
      <c r="KS1" s="6" t="s">
        <v>304</v>
      </c>
      <c r="KT1" s="6" t="s">
        <v>305</v>
      </c>
      <c r="KU1" s="6" t="s">
        <v>306</v>
      </c>
      <c r="KV1" s="6" t="s">
        <v>307</v>
      </c>
      <c r="KW1" s="6" t="s">
        <v>308</v>
      </c>
      <c r="KX1" s="6" t="s">
        <v>309</v>
      </c>
      <c r="KY1" s="6" t="s">
        <v>310</v>
      </c>
      <c r="KZ1" s="6" t="s">
        <v>311</v>
      </c>
      <c r="LA1" s="7" t="s">
        <v>312</v>
      </c>
      <c r="LB1" s="5" t="s">
        <v>313</v>
      </c>
      <c r="LC1" s="6" t="s">
        <v>314</v>
      </c>
      <c r="LD1" s="6" t="s">
        <v>315</v>
      </c>
      <c r="LE1" s="6" t="s">
        <v>316</v>
      </c>
      <c r="LF1" s="6" t="s">
        <v>317</v>
      </c>
      <c r="LG1" s="6" t="s">
        <v>318</v>
      </c>
      <c r="LH1" s="6" t="s">
        <v>319</v>
      </c>
      <c r="LI1" s="6" t="s">
        <v>320</v>
      </c>
      <c r="LJ1" s="6" t="s">
        <v>321</v>
      </c>
      <c r="LK1" s="7" t="s">
        <v>322</v>
      </c>
      <c r="LL1" s="5" t="s">
        <v>323</v>
      </c>
      <c r="LM1" s="6" t="s">
        <v>324</v>
      </c>
      <c r="LN1" s="6" t="s">
        <v>325</v>
      </c>
      <c r="LO1" s="6" t="s">
        <v>326</v>
      </c>
      <c r="LP1" s="6" t="s">
        <v>327</v>
      </c>
      <c r="LQ1" s="6" t="s">
        <v>328</v>
      </c>
      <c r="LR1" s="6" t="s">
        <v>329</v>
      </c>
      <c r="LS1" s="6" t="s">
        <v>330</v>
      </c>
      <c r="LT1" s="6" t="s">
        <v>331</v>
      </c>
      <c r="LU1" s="7" t="s">
        <v>332</v>
      </c>
      <c r="LV1" s="5" t="s">
        <v>333</v>
      </c>
      <c r="LW1" s="6" t="s">
        <v>334</v>
      </c>
      <c r="LX1" s="6" t="s">
        <v>335</v>
      </c>
      <c r="LY1" s="6" t="s">
        <v>336</v>
      </c>
      <c r="LZ1" s="6" t="s">
        <v>337</v>
      </c>
      <c r="MA1" s="6" t="s">
        <v>338</v>
      </c>
      <c r="MB1" s="6" t="s">
        <v>339</v>
      </c>
      <c r="MC1" s="6" t="s">
        <v>340</v>
      </c>
      <c r="MD1" s="6" t="s">
        <v>341</v>
      </c>
      <c r="ME1" s="7" t="s">
        <v>342</v>
      </c>
      <c r="MF1" s="5" t="s">
        <v>343</v>
      </c>
      <c r="MG1" s="6" t="s">
        <v>344</v>
      </c>
      <c r="MH1" s="6" t="s">
        <v>345</v>
      </c>
      <c r="MI1" s="6" t="s">
        <v>346</v>
      </c>
      <c r="MJ1" s="6" t="s">
        <v>347</v>
      </c>
      <c r="MK1" s="6" t="s">
        <v>348</v>
      </c>
      <c r="ML1" s="6" t="s">
        <v>349</v>
      </c>
      <c r="MM1" s="6" t="s">
        <v>350</v>
      </c>
      <c r="MN1" s="6" t="s">
        <v>351</v>
      </c>
      <c r="MO1" s="7" t="s">
        <v>352</v>
      </c>
      <c r="MP1" s="5" t="s">
        <v>353</v>
      </c>
      <c r="MQ1" s="6" t="s">
        <v>354</v>
      </c>
      <c r="MR1" s="6" t="s">
        <v>355</v>
      </c>
      <c r="MS1" s="6" t="s">
        <v>356</v>
      </c>
      <c r="MT1" s="6" t="s">
        <v>357</v>
      </c>
      <c r="MU1" s="6" t="s">
        <v>358</v>
      </c>
      <c r="MV1" s="6" t="s">
        <v>359</v>
      </c>
      <c r="MW1" s="6" t="s">
        <v>360</v>
      </c>
      <c r="MX1" s="6" t="s">
        <v>361</v>
      </c>
      <c r="MY1" s="7" t="s">
        <v>362</v>
      </c>
      <c r="MZ1" s="5" t="s">
        <v>363</v>
      </c>
      <c r="NA1" s="6" t="s">
        <v>364</v>
      </c>
      <c r="NB1" s="6" t="s">
        <v>365</v>
      </c>
      <c r="NC1" s="6" t="s">
        <v>366</v>
      </c>
      <c r="ND1" s="6" t="s">
        <v>367</v>
      </c>
      <c r="NE1" s="6" t="s">
        <v>368</v>
      </c>
      <c r="NF1" s="6" t="s">
        <v>369</v>
      </c>
      <c r="NG1" s="6" t="s">
        <v>370</v>
      </c>
      <c r="NH1" s="6" t="s">
        <v>371</v>
      </c>
      <c r="NI1" s="7" t="s">
        <v>372</v>
      </c>
      <c r="NJ1" s="5" t="s">
        <v>373</v>
      </c>
      <c r="NK1" s="6" t="s">
        <v>374</v>
      </c>
      <c r="NL1" s="6" t="s">
        <v>375</v>
      </c>
      <c r="NM1" s="6" t="s">
        <v>376</v>
      </c>
      <c r="NN1" s="6" t="s">
        <v>377</v>
      </c>
      <c r="NO1" s="6" t="s">
        <v>378</v>
      </c>
      <c r="NP1" s="6" t="s">
        <v>379</v>
      </c>
      <c r="NQ1" s="6" t="s">
        <v>380</v>
      </c>
      <c r="NR1" s="6" t="s">
        <v>381</v>
      </c>
      <c r="NS1" s="7" t="s">
        <v>382</v>
      </c>
      <c r="NT1" s="5" t="s">
        <v>383</v>
      </c>
      <c r="NU1" s="6" t="s">
        <v>384</v>
      </c>
      <c r="NV1" s="6" t="s">
        <v>385</v>
      </c>
      <c r="NW1" s="6" t="s">
        <v>386</v>
      </c>
      <c r="NX1" s="6" t="s">
        <v>387</v>
      </c>
      <c r="NY1" s="6" t="s">
        <v>388</v>
      </c>
      <c r="NZ1" s="6" t="s">
        <v>389</v>
      </c>
      <c r="OA1" s="6" t="s">
        <v>390</v>
      </c>
      <c r="OB1" s="6" t="s">
        <v>391</v>
      </c>
      <c r="OC1" s="7" t="s">
        <v>392</v>
      </c>
      <c r="OD1" s="5" t="s">
        <v>393</v>
      </c>
      <c r="OE1" s="6" t="s">
        <v>394</v>
      </c>
      <c r="OF1" s="6" t="s">
        <v>395</v>
      </c>
      <c r="OG1" s="6" t="s">
        <v>396</v>
      </c>
      <c r="OH1" s="6" t="s">
        <v>397</v>
      </c>
      <c r="OI1" s="6" t="s">
        <v>398</v>
      </c>
      <c r="OJ1" s="6" t="s">
        <v>399</v>
      </c>
      <c r="OK1" s="6" t="s">
        <v>400</v>
      </c>
      <c r="OL1" s="6" t="s">
        <v>401</v>
      </c>
      <c r="OM1" s="7" t="s">
        <v>402</v>
      </c>
      <c r="ON1" s="5" t="s">
        <v>403</v>
      </c>
      <c r="OO1" s="6" t="s">
        <v>404</v>
      </c>
      <c r="OP1" s="6" t="s">
        <v>405</v>
      </c>
      <c r="OQ1" s="6" t="s">
        <v>406</v>
      </c>
      <c r="OR1" s="6" t="s">
        <v>407</v>
      </c>
      <c r="OS1" s="6" t="s">
        <v>408</v>
      </c>
      <c r="OT1" s="6" t="s">
        <v>409</v>
      </c>
      <c r="OU1" s="6" t="s">
        <v>410</v>
      </c>
      <c r="OV1" s="6" t="s">
        <v>411</v>
      </c>
      <c r="OW1" s="7" t="s">
        <v>412</v>
      </c>
      <c r="OX1" s="5" t="s">
        <v>413</v>
      </c>
      <c r="OY1" s="6" t="s">
        <v>414</v>
      </c>
      <c r="OZ1" s="6" t="s">
        <v>415</v>
      </c>
      <c r="PA1" s="6" t="s">
        <v>416</v>
      </c>
      <c r="PB1" s="6" t="s">
        <v>417</v>
      </c>
      <c r="PC1" s="6" t="s">
        <v>418</v>
      </c>
      <c r="PD1" s="6" t="s">
        <v>419</v>
      </c>
      <c r="PE1" s="6" t="s">
        <v>420</v>
      </c>
      <c r="PF1" s="6" t="s">
        <v>421</v>
      </c>
      <c r="PG1" s="7" t="s">
        <v>422</v>
      </c>
      <c r="PH1" s="5" t="s">
        <v>423</v>
      </c>
      <c r="PI1" s="6" t="s">
        <v>424</v>
      </c>
      <c r="PJ1" s="6" t="s">
        <v>425</v>
      </c>
      <c r="PK1" s="6" t="s">
        <v>426</v>
      </c>
      <c r="PL1" s="6" t="s">
        <v>427</v>
      </c>
      <c r="PM1" s="6" t="s">
        <v>428</v>
      </c>
      <c r="PN1" s="6" t="s">
        <v>429</v>
      </c>
      <c r="PO1" s="6" t="s">
        <v>430</v>
      </c>
      <c r="PP1" s="6" t="s">
        <v>431</v>
      </c>
      <c r="PQ1" s="7" t="s">
        <v>432</v>
      </c>
      <c r="PR1" s="5" t="s">
        <v>433</v>
      </c>
      <c r="PS1" s="6" t="s">
        <v>434</v>
      </c>
      <c r="PT1" s="6" t="s">
        <v>435</v>
      </c>
      <c r="PU1" s="6" t="s">
        <v>436</v>
      </c>
      <c r="PV1" s="6" t="s">
        <v>437</v>
      </c>
      <c r="PW1" s="6" t="s">
        <v>438</v>
      </c>
      <c r="PX1" s="6" t="s">
        <v>439</v>
      </c>
      <c r="PY1" s="6" t="s">
        <v>440</v>
      </c>
      <c r="PZ1" s="6" t="s">
        <v>441</v>
      </c>
      <c r="QA1" s="7" t="s">
        <v>442</v>
      </c>
      <c r="QB1" s="5" t="s">
        <v>443</v>
      </c>
      <c r="QC1" s="6" t="s">
        <v>444</v>
      </c>
      <c r="QD1" s="6" t="s">
        <v>445</v>
      </c>
      <c r="QE1" s="6" t="s">
        <v>446</v>
      </c>
      <c r="QF1" s="6" t="s">
        <v>447</v>
      </c>
      <c r="QG1" s="6" t="s">
        <v>448</v>
      </c>
      <c r="QH1" s="6" t="s">
        <v>449</v>
      </c>
      <c r="QI1" s="6" t="s">
        <v>450</v>
      </c>
      <c r="QJ1" s="6" t="s">
        <v>451</v>
      </c>
      <c r="QK1" s="7" t="s">
        <v>452</v>
      </c>
      <c r="QL1" s="5" t="s">
        <v>453</v>
      </c>
      <c r="QM1" s="6" t="s">
        <v>454</v>
      </c>
      <c r="QN1" s="6" t="s">
        <v>455</v>
      </c>
      <c r="QO1" s="6" t="s">
        <v>456</v>
      </c>
      <c r="QP1" s="6" t="s">
        <v>457</v>
      </c>
      <c r="QQ1" s="6" t="s">
        <v>458</v>
      </c>
      <c r="QR1" s="6" t="s">
        <v>459</v>
      </c>
      <c r="QS1" s="6" t="s">
        <v>460</v>
      </c>
      <c r="QT1" s="6" t="s">
        <v>461</v>
      </c>
      <c r="QU1" s="7" t="s">
        <v>462</v>
      </c>
      <c r="QV1" s="5" t="s">
        <v>463</v>
      </c>
      <c r="QW1" s="6" t="s">
        <v>464</v>
      </c>
      <c r="QX1" s="6" t="s">
        <v>465</v>
      </c>
      <c r="QY1" s="6" t="s">
        <v>466</v>
      </c>
      <c r="QZ1" s="6" t="s">
        <v>467</v>
      </c>
      <c r="RA1" s="6" t="s">
        <v>468</v>
      </c>
      <c r="RB1" s="6" t="s">
        <v>469</v>
      </c>
      <c r="RC1" s="6" t="s">
        <v>470</v>
      </c>
      <c r="RD1" s="6" t="s">
        <v>471</v>
      </c>
      <c r="RE1" s="7" t="s">
        <v>472</v>
      </c>
      <c r="RF1" s="5" t="s">
        <v>473</v>
      </c>
      <c r="RG1" s="6" t="s">
        <v>474</v>
      </c>
      <c r="RH1" s="6" t="s">
        <v>475</v>
      </c>
      <c r="RI1" s="6" t="s">
        <v>476</v>
      </c>
      <c r="RJ1" s="6" t="s">
        <v>477</v>
      </c>
      <c r="RK1" s="6" t="s">
        <v>478</v>
      </c>
      <c r="RL1" s="6" t="s">
        <v>479</v>
      </c>
      <c r="RM1" s="6" t="s">
        <v>480</v>
      </c>
      <c r="RN1" s="6" t="s">
        <v>481</v>
      </c>
      <c r="RO1" s="7" t="s">
        <v>482</v>
      </c>
      <c r="RP1" s="5" t="s">
        <v>483</v>
      </c>
      <c r="RQ1" s="6" t="s">
        <v>484</v>
      </c>
      <c r="RR1" s="6" t="s">
        <v>485</v>
      </c>
      <c r="RS1" s="6" t="s">
        <v>486</v>
      </c>
      <c r="RT1" s="6" t="s">
        <v>487</v>
      </c>
      <c r="RU1" s="6" t="s">
        <v>488</v>
      </c>
      <c r="RV1" s="6" t="s">
        <v>489</v>
      </c>
      <c r="RW1" s="6" t="s">
        <v>490</v>
      </c>
      <c r="RX1" s="6" t="s">
        <v>491</v>
      </c>
      <c r="RY1" s="7" t="s">
        <v>492</v>
      </c>
      <c r="RZ1" s="5" t="s">
        <v>493</v>
      </c>
      <c r="SA1" s="6" t="s">
        <v>494</v>
      </c>
      <c r="SB1" s="6" t="s">
        <v>495</v>
      </c>
      <c r="SC1" s="6" t="s">
        <v>496</v>
      </c>
      <c r="SD1" s="6" t="s">
        <v>497</v>
      </c>
      <c r="SE1" s="6" t="s">
        <v>498</v>
      </c>
      <c r="SF1" s="6" t="s">
        <v>499</v>
      </c>
      <c r="SG1" s="6" t="s">
        <v>500</v>
      </c>
      <c r="SH1" s="6" t="s">
        <v>501</v>
      </c>
      <c r="SI1" s="7" t="s">
        <v>502</v>
      </c>
      <c r="SJ1" s="5" t="s">
        <v>503</v>
      </c>
      <c r="SK1" s="6" t="s">
        <v>504</v>
      </c>
      <c r="SL1" s="6" t="s">
        <v>505</v>
      </c>
      <c r="SM1" s="6" t="s">
        <v>506</v>
      </c>
      <c r="SN1" s="6" t="s">
        <v>507</v>
      </c>
      <c r="SO1" s="6" t="s">
        <v>508</v>
      </c>
      <c r="SP1" s="6" t="s">
        <v>509</v>
      </c>
      <c r="SQ1" s="6" t="s">
        <v>510</v>
      </c>
      <c r="SR1" s="6" t="s">
        <v>511</v>
      </c>
      <c r="SS1" s="7" t="s">
        <v>512</v>
      </c>
      <c r="ST1" s="5" t="s">
        <v>513</v>
      </c>
      <c r="SU1" s="6" t="s">
        <v>514</v>
      </c>
      <c r="SV1" s="6" t="s">
        <v>515</v>
      </c>
      <c r="SW1" s="6" t="s">
        <v>516</v>
      </c>
      <c r="SX1" s="6" t="s">
        <v>517</v>
      </c>
      <c r="SY1" s="6" t="s">
        <v>518</v>
      </c>
      <c r="SZ1" s="6" t="s">
        <v>519</v>
      </c>
      <c r="TA1" s="6" t="s">
        <v>520</v>
      </c>
      <c r="TB1" s="6" t="s">
        <v>521</v>
      </c>
      <c r="TC1" s="7" t="s">
        <v>13</v>
      </c>
      <c r="TD1" t="s">
        <v>522</v>
      </c>
      <c r="TE1" t="s">
        <v>523</v>
      </c>
      <c r="TF1" t="s">
        <v>524</v>
      </c>
    </row>
    <row r="2" spans="1:526">
      <c r="A2" t="s">
        <v>525</v>
      </c>
      <c r="B2" t="s">
        <v>526</v>
      </c>
      <c r="C2" t="s">
        <v>527</v>
      </c>
      <c r="D2" t="s">
        <v>528</v>
      </c>
      <c r="E2" t="s">
        <v>529</v>
      </c>
      <c r="F2" t="s">
        <v>530</v>
      </c>
      <c r="G2" t="s">
        <v>531</v>
      </c>
      <c r="H2" t="s">
        <v>532</v>
      </c>
      <c r="I2" t="s">
        <v>533</v>
      </c>
      <c r="J2" t="s">
        <v>534</v>
      </c>
      <c r="K2" t="s">
        <v>535</v>
      </c>
      <c r="L2" t="s">
        <v>536</v>
      </c>
      <c r="M2" t="s">
        <v>537</v>
      </c>
      <c r="N2" t="s">
        <v>538</v>
      </c>
      <c r="O2" t="s">
        <v>539</v>
      </c>
      <c r="P2" t="s">
        <v>540</v>
      </c>
      <c r="Q2" t="s">
        <v>541</v>
      </c>
      <c r="R2" t="s">
        <v>542</v>
      </c>
      <c r="S2" t="s">
        <v>543</v>
      </c>
      <c r="T2" t="s">
        <v>544</v>
      </c>
      <c r="U2" t="s">
        <v>545</v>
      </c>
      <c r="V2" t="s">
        <v>546</v>
      </c>
      <c r="W2" t="s">
        <v>547</v>
      </c>
      <c r="X2" s="8" t="s">
        <v>548</v>
      </c>
      <c r="Y2" s="9" t="s">
        <v>549</v>
      </c>
      <c r="Z2" s="9" t="s">
        <v>550</v>
      </c>
      <c r="AA2" s="9" t="s">
        <v>551</v>
      </c>
      <c r="AB2" s="9" t="s">
        <v>552</v>
      </c>
      <c r="AC2" s="9" t="s">
        <v>553</v>
      </c>
      <c r="AD2" s="9" t="s">
        <v>552</v>
      </c>
      <c r="AE2" s="9" t="s">
        <v>553</v>
      </c>
      <c r="AF2" s="9" t="s">
        <v>554</v>
      </c>
      <c r="AG2" s="10" t="s">
        <v>555</v>
      </c>
      <c r="AH2" s="8" t="s">
        <v>556</v>
      </c>
      <c r="AI2" s="9" t="s">
        <v>557</v>
      </c>
      <c r="AJ2" s="9" t="s">
        <v>558</v>
      </c>
      <c r="AK2" s="9" t="s">
        <v>559</v>
      </c>
      <c r="AL2" s="9" t="s">
        <v>560</v>
      </c>
      <c r="AM2" s="9" t="s">
        <v>561</v>
      </c>
      <c r="AN2" s="9" t="s">
        <v>560</v>
      </c>
      <c r="AO2" s="9" t="s">
        <v>561</v>
      </c>
      <c r="AP2" s="9" t="s">
        <v>554</v>
      </c>
      <c r="AQ2" s="10" t="s">
        <v>555</v>
      </c>
      <c r="AR2" s="8" t="s">
        <v>562</v>
      </c>
      <c r="AS2" s="9" t="s">
        <v>563</v>
      </c>
      <c r="AT2" s="9" t="s">
        <v>558</v>
      </c>
      <c r="AU2" s="9" t="s">
        <v>559</v>
      </c>
      <c r="AV2" s="9" t="s">
        <v>560</v>
      </c>
      <c r="AW2" s="9" t="s">
        <v>561</v>
      </c>
      <c r="AX2" s="9" t="s">
        <v>560</v>
      </c>
      <c r="AY2" s="9" t="s">
        <v>561</v>
      </c>
      <c r="AZ2" s="9" t="s">
        <v>554</v>
      </c>
      <c r="BA2" s="10" t="s">
        <v>555</v>
      </c>
      <c r="BB2" s="8" t="s">
        <v>564</v>
      </c>
      <c r="BC2" s="9" t="s">
        <v>565</v>
      </c>
      <c r="BD2" s="9" t="s">
        <v>558</v>
      </c>
      <c r="BE2" s="9" t="s">
        <v>559</v>
      </c>
      <c r="BF2" s="9" t="s">
        <v>560</v>
      </c>
      <c r="BG2" s="9" t="s">
        <v>561</v>
      </c>
      <c r="BH2" s="9" t="s">
        <v>560</v>
      </c>
      <c r="BI2" s="9" t="s">
        <v>561</v>
      </c>
      <c r="BJ2" s="9" t="s">
        <v>554</v>
      </c>
      <c r="BK2" s="10" t="s">
        <v>555</v>
      </c>
      <c r="BL2" s="8" t="s">
        <v>566</v>
      </c>
      <c r="BM2" s="9" t="s">
        <v>567</v>
      </c>
      <c r="BN2" s="9" t="s">
        <v>558</v>
      </c>
      <c r="BO2" s="9" t="s">
        <v>559</v>
      </c>
      <c r="BP2" s="9" t="s">
        <v>560</v>
      </c>
      <c r="BQ2" s="9" t="s">
        <v>561</v>
      </c>
      <c r="BR2" s="9" t="s">
        <v>560</v>
      </c>
      <c r="BS2" s="9" t="s">
        <v>561</v>
      </c>
      <c r="BT2" s="9" t="s">
        <v>554</v>
      </c>
      <c r="BU2" s="10" t="s">
        <v>555</v>
      </c>
      <c r="BV2" s="8" t="s">
        <v>568</v>
      </c>
      <c r="BW2" s="9" t="s">
        <v>569</v>
      </c>
      <c r="BX2" s="9" t="s">
        <v>558</v>
      </c>
      <c r="BY2" s="9" t="s">
        <v>559</v>
      </c>
      <c r="BZ2" s="9" t="s">
        <v>560</v>
      </c>
      <c r="CA2" s="9" t="s">
        <v>561</v>
      </c>
      <c r="CB2" s="9" t="s">
        <v>560</v>
      </c>
      <c r="CC2" s="9" t="s">
        <v>561</v>
      </c>
      <c r="CD2" s="9" t="s">
        <v>554</v>
      </c>
      <c r="CE2" s="10" t="s">
        <v>555</v>
      </c>
      <c r="CF2" s="8" t="s">
        <v>568</v>
      </c>
      <c r="CG2" s="9" t="s">
        <v>570</v>
      </c>
      <c r="CH2" s="9" t="s">
        <v>558</v>
      </c>
      <c r="CI2" s="9" t="s">
        <v>559</v>
      </c>
      <c r="CJ2" s="9" t="s">
        <v>560</v>
      </c>
      <c r="CK2" s="9" t="s">
        <v>561</v>
      </c>
      <c r="CL2" s="9" t="s">
        <v>560</v>
      </c>
      <c r="CM2" s="9" t="s">
        <v>561</v>
      </c>
      <c r="CN2" s="9" t="s">
        <v>554</v>
      </c>
      <c r="CO2" s="10" t="s">
        <v>555</v>
      </c>
      <c r="CP2" s="8" t="s">
        <v>568</v>
      </c>
      <c r="CQ2" s="9" t="s">
        <v>571</v>
      </c>
      <c r="CR2" s="9" t="s">
        <v>558</v>
      </c>
      <c r="CS2" s="9" t="s">
        <v>559</v>
      </c>
      <c r="CT2" s="9" t="s">
        <v>560</v>
      </c>
      <c r="CU2" s="9" t="s">
        <v>561</v>
      </c>
      <c r="CV2" s="9" t="s">
        <v>560</v>
      </c>
      <c r="CW2" s="9" t="s">
        <v>561</v>
      </c>
      <c r="CX2" s="9" t="s">
        <v>554</v>
      </c>
      <c r="CY2" s="10" t="s">
        <v>555</v>
      </c>
      <c r="CZ2" s="8" t="s">
        <v>568</v>
      </c>
      <c r="DA2" s="9" t="s">
        <v>572</v>
      </c>
      <c r="DB2" s="9" t="s">
        <v>558</v>
      </c>
      <c r="DC2" s="9" t="s">
        <v>559</v>
      </c>
      <c r="DD2" s="9" t="s">
        <v>560</v>
      </c>
      <c r="DE2" s="9" t="s">
        <v>561</v>
      </c>
      <c r="DF2" s="9" t="s">
        <v>560</v>
      </c>
      <c r="DG2" s="9" t="s">
        <v>561</v>
      </c>
      <c r="DH2" s="9" t="s">
        <v>554</v>
      </c>
      <c r="DI2" s="10" t="s">
        <v>555</v>
      </c>
      <c r="DJ2" s="8" t="s">
        <v>568</v>
      </c>
      <c r="DK2" s="9" t="s">
        <v>573</v>
      </c>
      <c r="DL2" s="9" t="s">
        <v>558</v>
      </c>
      <c r="DM2" s="9" t="s">
        <v>559</v>
      </c>
      <c r="DN2" s="9" t="s">
        <v>560</v>
      </c>
      <c r="DO2" s="9" t="s">
        <v>561</v>
      </c>
      <c r="DP2" s="9" t="s">
        <v>560</v>
      </c>
      <c r="DQ2" s="9" t="s">
        <v>561</v>
      </c>
      <c r="DR2" s="9" t="s">
        <v>554</v>
      </c>
      <c r="DS2" s="10" t="s">
        <v>555</v>
      </c>
      <c r="DT2" s="8" t="s">
        <v>566</v>
      </c>
      <c r="DU2" s="9" t="s">
        <v>574</v>
      </c>
      <c r="DV2" s="9" t="s">
        <v>558</v>
      </c>
      <c r="DW2" s="9" t="s">
        <v>559</v>
      </c>
      <c r="DX2" s="9" t="s">
        <v>560</v>
      </c>
      <c r="DY2" s="9" t="s">
        <v>561</v>
      </c>
      <c r="DZ2" s="9" t="s">
        <v>560</v>
      </c>
      <c r="EA2" s="9" t="s">
        <v>561</v>
      </c>
      <c r="EB2" s="9" t="s">
        <v>554</v>
      </c>
      <c r="EC2" s="10" t="s">
        <v>555</v>
      </c>
      <c r="ED2" s="8" t="s">
        <v>564</v>
      </c>
      <c r="EE2" s="9" t="s">
        <v>575</v>
      </c>
      <c r="EF2" s="9" t="s">
        <v>558</v>
      </c>
      <c r="EG2" s="9" t="s">
        <v>559</v>
      </c>
      <c r="EH2" s="9" t="s">
        <v>560</v>
      </c>
      <c r="EI2" s="9" t="s">
        <v>561</v>
      </c>
      <c r="EJ2" s="9" t="s">
        <v>560</v>
      </c>
      <c r="EK2" s="9" t="s">
        <v>561</v>
      </c>
      <c r="EL2" s="9" t="s">
        <v>554</v>
      </c>
      <c r="EM2" s="10" t="s">
        <v>555</v>
      </c>
      <c r="EN2" s="8" t="s">
        <v>576</v>
      </c>
      <c r="EO2" s="9" t="s">
        <v>577</v>
      </c>
      <c r="EP2" s="9" t="s">
        <v>558</v>
      </c>
      <c r="EQ2" s="9" t="s">
        <v>559</v>
      </c>
      <c r="ER2" s="9" t="s">
        <v>560</v>
      </c>
      <c r="ES2" s="9" t="s">
        <v>561</v>
      </c>
      <c r="ET2" s="9" t="s">
        <v>560</v>
      </c>
      <c r="EU2" s="9" t="s">
        <v>561</v>
      </c>
      <c r="EV2" s="9" t="s">
        <v>554</v>
      </c>
      <c r="EW2" s="10" t="s">
        <v>555</v>
      </c>
      <c r="EX2" s="8" t="s">
        <v>564</v>
      </c>
      <c r="EY2" s="9" t="s">
        <v>578</v>
      </c>
      <c r="EZ2" s="9" t="s">
        <v>558</v>
      </c>
      <c r="FA2" s="9" t="s">
        <v>559</v>
      </c>
      <c r="FB2" s="9" t="s">
        <v>560</v>
      </c>
      <c r="FC2" s="9" t="s">
        <v>561</v>
      </c>
      <c r="FD2" s="9" t="s">
        <v>560</v>
      </c>
      <c r="FE2" s="9" t="s">
        <v>561</v>
      </c>
      <c r="FF2" s="9" t="s">
        <v>554</v>
      </c>
      <c r="FG2" s="10" t="s">
        <v>555</v>
      </c>
      <c r="FH2" s="8" t="s">
        <v>556</v>
      </c>
      <c r="FI2" s="9" t="s">
        <v>579</v>
      </c>
      <c r="FJ2" s="9" t="s">
        <v>558</v>
      </c>
      <c r="FK2" s="9" t="s">
        <v>559</v>
      </c>
      <c r="FL2" s="9" t="s">
        <v>560</v>
      </c>
      <c r="FM2" s="9" t="s">
        <v>561</v>
      </c>
      <c r="FN2" s="9" t="s">
        <v>560</v>
      </c>
      <c r="FO2" s="9" t="s">
        <v>561</v>
      </c>
      <c r="FP2" s="9" t="s">
        <v>554</v>
      </c>
      <c r="FQ2" s="10" t="s">
        <v>555</v>
      </c>
      <c r="FR2" s="8" t="s">
        <v>556</v>
      </c>
      <c r="FS2" s="9" t="s">
        <v>580</v>
      </c>
      <c r="FT2" s="9" t="s">
        <v>558</v>
      </c>
      <c r="FU2" s="9" t="s">
        <v>559</v>
      </c>
      <c r="FV2" s="9" t="s">
        <v>560</v>
      </c>
      <c r="FW2" s="9" t="s">
        <v>561</v>
      </c>
      <c r="FX2" s="9" t="s">
        <v>560</v>
      </c>
      <c r="FY2" s="9" t="s">
        <v>561</v>
      </c>
      <c r="FZ2" s="9" t="s">
        <v>554</v>
      </c>
      <c r="GA2" s="10" t="s">
        <v>555</v>
      </c>
      <c r="GB2" s="8" t="s">
        <v>556</v>
      </c>
      <c r="GC2" s="9" t="s">
        <v>581</v>
      </c>
      <c r="GD2" s="9" t="s">
        <v>558</v>
      </c>
      <c r="GE2" s="9" t="s">
        <v>559</v>
      </c>
      <c r="GF2" s="9" t="s">
        <v>560</v>
      </c>
      <c r="GG2" s="9" t="s">
        <v>561</v>
      </c>
      <c r="GH2" s="9" t="s">
        <v>560</v>
      </c>
      <c r="GI2" s="9" t="s">
        <v>561</v>
      </c>
      <c r="GJ2" s="9" t="s">
        <v>554</v>
      </c>
      <c r="GK2" s="10" t="s">
        <v>555</v>
      </c>
      <c r="GL2" s="8" t="s">
        <v>582</v>
      </c>
      <c r="GM2" s="9" t="s">
        <v>583</v>
      </c>
      <c r="GN2" s="9" t="s">
        <v>558</v>
      </c>
      <c r="GO2" s="9" t="s">
        <v>559</v>
      </c>
      <c r="GP2" s="9" t="s">
        <v>560</v>
      </c>
      <c r="GQ2" s="9" t="s">
        <v>561</v>
      </c>
      <c r="GR2" s="9" t="s">
        <v>560</v>
      </c>
      <c r="GS2" s="9" t="s">
        <v>561</v>
      </c>
      <c r="GT2" s="9" t="s">
        <v>554</v>
      </c>
      <c r="GU2" s="10" t="s">
        <v>555</v>
      </c>
      <c r="GV2" s="8" t="s">
        <v>556</v>
      </c>
      <c r="GW2" s="9" t="s">
        <v>584</v>
      </c>
      <c r="GX2" s="9" t="s">
        <v>558</v>
      </c>
      <c r="GY2" s="9" t="s">
        <v>559</v>
      </c>
      <c r="GZ2" s="9" t="s">
        <v>560</v>
      </c>
      <c r="HA2" s="9" t="s">
        <v>561</v>
      </c>
      <c r="HB2" s="9" t="s">
        <v>560</v>
      </c>
      <c r="HC2" s="9" t="s">
        <v>561</v>
      </c>
      <c r="HD2" s="9" t="s">
        <v>554</v>
      </c>
      <c r="HE2" s="10" t="s">
        <v>555</v>
      </c>
      <c r="HF2" s="8" t="s">
        <v>556</v>
      </c>
      <c r="HG2" s="9" t="s">
        <v>585</v>
      </c>
      <c r="HH2" s="9" t="s">
        <v>558</v>
      </c>
      <c r="HI2" s="9" t="s">
        <v>559</v>
      </c>
      <c r="HJ2" s="9" t="s">
        <v>560</v>
      </c>
      <c r="HK2" s="9" t="s">
        <v>561</v>
      </c>
      <c r="HL2" s="9" t="s">
        <v>560</v>
      </c>
      <c r="HM2" s="9" t="s">
        <v>561</v>
      </c>
      <c r="HN2" s="9" t="s">
        <v>554</v>
      </c>
      <c r="HO2" s="10" t="s">
        <v>555</v>
      </c>
      <c r="HP2" s="8" t="s">
        <v>556</v>
      </c>
      <c r="HQ2" s="9" t="s">
        <v>586</v>
      </c>
      <c r="HR2" s="9" t="s">
        <v>558</v>
      </c>
      <c r="HS2" s="9" t="s">
        <v>559</v>
      </c>
      <c r="HT2" s="9" t="s">
        <v>560</v>
      </c>
      <c r="HU2" s="9" t="s">
        <v>561</v>
      </c>
      <c r="HV2" s="9" t="s">
        <v>560</v>
      </c>
      <c r="HW2" s="9" t="s">
        <v>561</v>
      </c>
      <c r="HX2" s="9" t="s">
        <v>554</v>
      </c>
      <c r="HY2" s="10" t="s">
        <v>555</v>
      </c>
      <c r="HZ2" s="8" t="s">
        <v>556</v>
      </c>
      <c r="IA2" s="9" t="s">
        <v>587</v>
      </c>
      <c r="IB2" s="9" t="s">
        <v>558</v>
      </c>
      <c r="IC2" s="9" t="s">
        <v>559</v>
      </c>
      <c r="ID2" s="9" t="s">
        <v>560</v>
      </c>
      <c r="IE2" s="9" t="s">
        <v>561</v>
      </c>
      <c r="IF2" s="9" t="s">
        <v>560</v>
      </c>
      <c r="IG2" s="9" t="s">
        <v>561</v>
      </c>
      <c r="IH2" s="9" t="s">
        <v>554</v>
      </c>
      <c r="II2" s="10" t="s">
        <v>555</v>
      </c>
      <c r="IJ2" s="8" t="s">
        <v>556</v>
      </c>
      <c r="IK2" s="9" t="s">
        <v>588</v>
      </c>
      <c r="IL2" s="9" t="s">
        <v>558</v>
      </c>
      <c r="IM2" s="9" t="s">
        <v>559</v>
      </c>
      <c r="IN2" s="9" t="s">
        <v>560</v>
      </c>
      <c r="IO2" s="9" t="s">
        <v>561</v>
      </c>
      <c r="IP2" s="9" t="s">
        <v>560</v>
      </c>
      <c r="IQ2" s="9" t="s">
        <v>561</v>
      </c>
      <c r="IR2" s="9" t="s">
        <v>554</v>
      </c>
      <c r="IS2" s="10" t="s">
        <v>555</v>
      </c>
      <c r="IT2" s="8" t="s">
        <v>556</v>
      </c>
      <c r="IU2" s="9" t="s">
        <v>589</v>
      </c>
      <c r="IV2" s="9" t="s">
        <v>558</v>
      </c>
      <c r="IW2" s="9" t="s">
        <v>559</v>
      </c>
      <c r="IX2" s="9" t="s">
        <v>560</v>
      </c>
      <c r="IY2" s="9" t="s">
        <v>561</v>
      </c>
      <c r="IZ2" s="9" t="s">
        <v>560</v>
      </c>
      <c r="JA2" s="9" t="s">
        <v>561</v>
      </c>
      <c r="JB2" s="9" t="s">
        <v>554</v>
      </c>
      <c r="JC2" s="10" t="s">
        <v>555</v>
      </c>
      <c r="JD2" s="8" t="s">
        <v>556</v>
      </c>
      <c r="JE2" s="9" t="s">
        <v>590</v>
      </c>
      <c r="JF2" s="9" t="s">
        <v>558</v>
      </c>
      <c r="JG2" s="9" t="s">
        <v>559</v>
      </c>
      <c r="JH2" s="9" t="s">
        <v>560</v>
      </c>
      <c r="JI2" s="9" t="s">
        <v>561</v>
      </c>
      <c r="JJ2" s="9" t="s">
        <v>560</v>
      </c>
      <c r="JK2" s="9" t="s">
        <v>561</v>
      </c>
      <c r="JL2" s="9" t="s">
        <v>554</v>
      </c>
      <c r="JM2" s="10" t="s">
        <v>555</v>
      </c>
      <c r="JN2" s="8" t="s">
        <v>556</v>
      </c>
      <c r="JO2" s="9" t="s">
        <v>591</v>
      </c>
      <c r="JP2" s="9" t="s">
        <v>558</v>
      </c>
      <c r="JQ2" s="9" t="s">
        <v>559</v>
      </c>
      <c r="JR2" s="9" t="s">
        <v>560</v>
      </c>
      <c r="JS2" s="9" t="s">
        <v>561</v>
      </c>
      <c r="JT2" s="9" t="s">
        <v>560</v>
      </c>
      <c r="JU2" s="9" t="s">
        <v>561</v>
      </c>
      <c r="JV2" s="9" t="s">
        <v>554</v>
      </c>
      <c r="JW2" s="10" t="s">
        <v>555</v>
      </c>
      <c r="JX2" s="8" t="s">
        <v>556</v>
      </c>
      <c r="JY2" s="9" t="s">
        <v>592</v>
      </c>
      <c r="JZ2" s="9" t="s">
        <v>558</v>
      </c>
      <c r="KA2" s="9" t="s">
        <v>559</v>
      </c>
      <c r="KB2" s="9" t="s">
        <v>560</v>
      </c>
      <c r="KC2" s="9" t="s">
        <v>561</v>
      </c>
      <c r="KD2" s="9" t="s">
        <v>560</v>
      </c>
      <c r="KE2" s="9" t="s">
        <v>561</v>
      </c>
      <c r="KF2" s="9" t="s">
        <v>554</v>
      </c>
      <c r="KG2" s="10" t="s">
        <v>555</v>
      </c>
      <c r="KH2" s="8" t="s">
        <v>556</v>
      </c>
      <c r="KI2" s="9" t="s">
        <v>593</v>
      </c>
      <c r="KJ2" s="9" t="s">
        <v>558</v>
      </c>
      <c r="KK2" s="9" t="s">
        <v>559</v>
      </c>
      <c r="KL2" s="9" t="s">
        <v>560</v>
      </c>
      <c r="KM2" s="9" t="s">
        <v>561</v>
      </c>
      <c r="KN2" s="9" t="s">
        <v>560</v>
      </c>
      <c r="KO2" s="9" t="s">
        <v>561</v>
      </c>
      <c r="KP2" s="9" t="s">
        <v>554</v>
      </c>
      <c r="KQ2" s="10" t="s">
        <v>555</v>
      </c>
      <c r="KR2" s="8" t="s">
        <v>556</v>
      </c>
      <c r="KS2" s="9" t="s">
        <v>594</v>
      </c>
      <c r="KT2" s="9" t="s">
        <v>558</v>
      </c>
      <c r="KU2" s="9" t="s">
        <v>559</v>
      </c>
      <c r="KV2" s="9" t="s">
        <v>560</v>
      </c>
      <c r="KW2" s="9" t="s">
        <v>561</v>
      </c>
      <c r="KX2" s="9" t="s">
        <v>560</v>
      </c>
      <c r="KY2" s="9" t="s">
        <v>561</v>
      </c>
      <c r="KZ2" s="9" t="s">
        <v>554</v>
      </c>
      <c r="LA2" s="10" t="s">
        <v>555</v>
      </c>
      <c r="LB2" s="8" t="s">
        <v>556</v>
      </c>
      <c r="LC2" s="9" t="s">
        <v>595</v>
      </c>
      <c r="LD2" s="9" t="s">
        <v>558</v>
      </c>
      <c r="LE2" s="9" t="s">
        <v>559</v>
      </c>
      <c r="LF2" s="9" t="s">
        <v>560</v>
      </c>
      <c r="LG2" s="9" t="s">
        <v>561</v>
      </c>
      <c r="LH2" s="9" t="s">
        <v>560</v>
      </c>
      <c r="LI2" s="9" t="s">
        <v>561</v>
      </c>
      <c r="LJ2" s="9" t="s">
        <v>554</v>
      </c>
      <c r="LK2" s="10" t="s">
        <v>555</v>
      </c>
      <c r="LL2" s="8" t="s">
        <v>556</v>
      </c>
      <c r="LM2" s="9" t="s">
        <v>596</v>
      </c>
      <c r="LN2" s="9" t="s">
        <v>558</v>
      </c>
      <c r="LO2" s="9" t="s">
        <v>559</v>
      </c>
      <c r="LP2" s="9" t="s">
        <v>560</v>
      </c>
      <c r="LQ2" s="9" t="s">
        <v>561</v>
      </c>
      <c r="LR2" s="9" t="s">
        <v>560</v>
      </c>
      <c r="LS2" s="9" t="s">
        <v>561</v>
      </c>
      <c r="LT2" s="9" t="s">
        <v>554</v>
      </c>
      <c r="LU2" s="10" t="s">
        <v>555</v>
      </c>
      <c r="LV2" s="8" t="s">
        <v>556</v>
      </c>
      <c r="LW2" s="9" t="s">
        <v>597</v>
      </c>
      <c r="LX2" s="9" t="s">
        <v>558</v>
      </c>
      <c r="LY2" s="9" t="s">
        <v>559</v>
      </c>
      <c r="LZ2" s="9" t="s">
        <v>560</v>
      </c>
      <c r="MA2" s="9" t="s">
        <v>561</v>
      </c>
      <c r="MB2" s="9" t="s">
        <v>560</v>
      </c>
      <c r="MC2" s="9" t="s">
        <v>561</v>
      </c>
      <c r="MD2" s="9" t="s">
        <v>554</v>
      </c>
      <c r="ME2" s="10" t="s">
        <v>555</v>
      </c>
      <c r="MF2" s="8" t="s">
        <v>556</v>
      </c>
      <c r="MG2" s="9" t="s">
        <v>598</v>
      </c>
      <c r="MH2" s="9" t="s">
        <v>558</v>
      </c>
      <c r="MI2" s="9" t="s">
        <v>559</v>
      </c>
      <c r="MJ2" s="9" t="s">
        <v>560</v>
      </c>
      <c r="MK2" s="9" t="s">
        <v>561</v>
      </c>
      <c r="ML2" s="9" t="s">
        <v>560</v>
      </c>
      <c r="MM2" s="9" t="s">
        <v>561</v>
      </c>
      <c r="MN2" s="9" t="s">
        <v>554</v>
      </c>
      <c r="MO2" s="10" t="s">
        <v>555</v>
      </c>
      <c r="MP2" s="8" t="s">
        <v>556</v>
      </c>
      <c r="MQ2" s="9" t="s">
        <v>599</v>
      </c>
      <c r="MR2" s="9" t="s">
        <v>558</v>
      </c>
      <c r="MS2" s="9" t="s">
        <v>559</v>
      </c>
      <c r="MT2" s="9" t="s">
        <v>560</v>
      </c>
      <c r="MU2" s="9" t="s">
        <v>561</v>
      </c>
      <c r="MV2" s="9" t="s">
        <v>560</v>
      </c>
      <c r="MW2" s="9" t="s">
        <v>561</v>
      </c>
      <c r="MX2" s="9" t="s">
        <v>554</v>
      </c>
      <c r="MY2" s="10" t="s">
        <v>555</v>
      </c>
      <c r="MZ2" s="8" t="s">
        <v>556</v>
      </c>
      <c r="NA2" s="9" t="s">
        <v>600</v>
      </c>
      <c r="NB2" s="9" t="s">
        <v>558</v>
      </c>
      <c r="NC2" s="9" t="s">
        <v>559</v>
      </c>
      <c r="ND2" s="9" t="s">
        <v>560</v>
      </c>
      <c r="NE2" s="9" t="s">
        <v>561</v>
      </c>
      <c r="NF2" s="9" t="s">
        <v>560</v>
      </c>
      <c r="NG2" s="9" t="s">
        <v>561</v>
      </c>
      <c r="NH2" s="9" t="s">
        <v>554</v>
      </c>
      <c r="NI2" s="10" t="s">
        <v>555</v>
      </c>
      <c r="NJ2" s="8" t="s">
        <v>556</v>
      </c>
      <c r="NK2" s="9" t="s">
        <v>601</v>
      </c>
      <c r="NL2" s="9" t="s">
        <v>558</v>
      </c>
      <c r="NM2" s="9" t="s">
        <v>559</v>
      </c>
      <c r="NN2" s="9" t="s">
        <v>560</v>
      </c>
      <c r="NO2" s="9" t="s">
        <v>561</v>
      </c>
      <c r="NP2" s="9" t="s">
        <v>560</v>
      </c>
      <c r="NQ2" s="9" t="s">
        <v>561</v>
      </c>
      <c r="NR2" s="9" t="s">
        <v>554</v>
      </c>
      <c r="NS2" s="10" t="s">
        <v>555</v>
      </c>
      <c r="NT2" s="8" t="s">
        <v>556</v>
      </c>
      <c r="NU2" s="9" t="s">
        <v>602</v>
      </c>
      <c r="NV2" s="9" t="s">
        <v>558</v>
      </c>
      <c r="NW2" s="9" t="s">
        <v>559</v>
      </c>
      <c r="NX2" s="9" t="s">
        <v>560</v>
      </c>
      <c r="NY2" s="9" t="s">
        <v>561</v>
      </c>
      <c r="NZ2" s="9" t="s">
        <v>560</v>
      </c>
      <c r="OA2" s="9" t="s">
        <v>561</v>
      </c>
      <c r="OB2" s="9" t="s">
        <v>554</v>
      </c>
      <c r="OC2" s="10" t="s">
        <v>555</v>
      </c>
      <c r="OD2" s="8" t="s">
        <v>556</v>
      </c>
      <c r="OE2" s="9" t="s">
        <v>603</v>
      </c>
      <c r="OF2" s="9" t="s">
        <v>558</v>
      </c>
      <c r="OG2" s="9" t="s">
        <v>559</v>
      </c>
      <c r="OH2" s="9" t="s">
        <v>560</v>
      </c>
      <c r="OI2" s="9" t="s">
        <v>561</v>
      </c>
      <c r="OJ2" s="9" t="s">
        <v>560</v>
      </c>
      <c r="OK2" s="9" t="s">
        <v>561</v>
      </c>
      <c r="OL2" s="9" t="s">
        <v>554</v>
      </c>
      <c r="OM2" s="10" t="s">
        <v>555</v>
      </c>
      <c r="ON2" s="8" t="s">
        <v>556</v>
      </c>
      <c r="OO2" s="9" t="s">
        <v>604</v>
      </c>
      <c r="OP2" s="9" t="s">
        <v>558</v>
      </c>
      <c r="OQ2" s="9" t="s">
        <v>559</v>
      </c>
      <c r="OR2" s="9" t="s">
        <v>560</v>
      </c>
      <c r="OS2" s="9" t="s">
        <v>561</v>
      </c>
      <c r="OT2" s="9" t="s">
        <v>560</v>
      </c>
      <c r="OU2" s="9" t="s">
        <v>561</v>
      </c>
      <c r="OV2" s="9" t="s">
        <v>554</v>
      </c>
      <c r="OW2" s="10" t="s">
        <v>555</v>
      </c>
      <c r="OX2" s="8" t="s">
        <v>556</v>
      </c>
      <c r="OY2" s="9" t="s">
        <v>605</v>
      </c>
      <c r="OZ2" s="9" t="s">
        <v>558</v>
      </c>
      <c r="PA2" s="9" t="s">
        <v>559</v>
      </c>
      <c r="PB2" s="9" t="s">
        <v>560</v>
      </c>
      <c r="PC2" s="9" t="s">
        <v>561</v>
      </c>
      <c r="PD2" s="9" t="s">
        <v>560</v>
      </c>
      <c r="PE2" s="9" t="s">
        <v>561</v>
      </c>
      <c r="PF2" s="9" t="s">
        <v>554</v>
      </c>
      <c r="PG2" s="10" t="s">
        <v>555</v>
      </c>
      <c r="PH2" s="8" t="s">
        <v>556</v>
      </c>
      <c r="PI2" s="9" t="s">
        <v>606</v>
      </c>
      <c r="PJ2" s="9" t="s">
        <v>558</v>
      </c>
      <c r="PK2" s="9" t="s">
        <v>559</v>
      </c>
      <c r="PL2" s="9" t="s">
        <v>560</v>
      </c>
      <c r="PM2" s="9" t="s">
        <v>561</v>
      </c>
      <c r="PN2" s="9" t="s">
        <v>560</v>
      </c>
      <c r="PO2" s="9" t="s">
        <v>561</v>
      </c>
      <c r="PP2" s="9" t="s">
        <v>554</v>
      </c>
      <c r="PQ2" s="10" t="s">
        <v>555</v>
      </c>
      <c r="PR2" s="8" t="s">
        <v>556</v>
      </c>
      <c r="PS2" s="9" t="s">
        <v>607</v>
      </c>
      <c r="PT2" s="9" t="s">
        <v>558</v>
      </c>
      <c r="PU2" s="9" t="s">
        <v>559</v>
      </c>
      <c r="PV2" s="9" t="s">
        <v>560</v>
      </c>
      <c r="PW2" s="9" t="s">
        <v>561</v>
      </c>
      <c r="PX2" s="9" t="s">
        <v>560</v>
      </c>
      <c r="PY2" s="9" t="s">
        <v>561</v>
      </c>
      <c r="PZ2" s="9" t="s">
        <v>554</v>
      </c>
      <c r="QA2" s="10" t="s">
        <v>555</v>
      </c>
      <c r="QB2" s="8" t="s">
        <v>556</v>
      </c>
      <c r="QC2" s="9" t="s">
        <v>608</v>
      </c>
      <c r="QD2" s="9" t="s">
        <v>558</v>
      </c>
      <c r="QE2" s="9" t="s">
        <v>559</v>
      </c>
      <c r="QF2" s="9" t="s">
        <v>560</v>
      </c>
      <c r="QG2" s="9" t="s">
        <v>561</v>
      </c>
      <c r="QH2" s="9" t="s">
        <v>560</v>
      </c>
      <c r="QI2" s="9" t="s">
        <v>561</v>
      </c>
      <c r="QJ2" s="9" t="s">
        <v>554</v>
      </c>
      <c r="QK2" s="10" t="s">
        <v>555</v>
      </c>
      <c r="QL2" s="8" t="s">
        <v>556</v>
      </c>
      <c r="QM2" s="9" t="s">
        <v>609</v>
      </c>
      <c r="QN2" s="9" t="s">
        <v>558</v>
      </c>
      <c r="QO2" s="9" t="s">
        <v>559</v>
      </c>
      <c r="QP2" s="9" t="s">
        <v>560</v>
      </c>
      <c r="QQ2" s="9" t="s">
        <v>561</v>
      </c>
      <c r="QR2" s="9" t="s">
        <v>560</v>
      </c>
      <c r="QS2" s="9" t="s">
        <v>561</v>
      </c>
      <c r="QT2" s="9" t="s">
        <v>554</v>
      </c>
      <c r="QU2" s="10" t="s">
        <v>555</v>
      </c>
      <c r="QV2" s="8" t="s">
        <v>556</v>
      </c>
      <c r="QW2" s="9" t="s">
        <v>610</v>
      </c>
      <c r="QX2" s="9" t="s">
        <v>558</v>
      </c>
      <c r="QY2" s="9" t="s">
        <v>559</v>
      </c>
      <c r="QZ2" s="9" t="s">
        <v>560</v>
      </c>
      <c r="RA2" s="9" t="s">
        <v>561</v>
      </c>
      <c r="RB2" s="9" t="s">
        <v>560</v>
      </c>
      <c r="RC2" s="9" t="s">
        <v>561</v>
      </c>
      <c r="RD2" s="9" t="s">
        <v>554</v>
      </c>
      <c r="RE2" s="10" t="s">
        <v>555</v>
      </c>
      <c r="RF2" s="8" t="s">
        <v>556</v>
      </c>
      <c r="RG2" s="9" t="s">
        <v>611</v>
      </c>
      <c r="RH2" s="9" t="s">
        <v>558</v>
      </c>
      <c r="RI2" s="9" t="s">
        <v>559</v>
      </c>
      <c r="RJ2" s="9" t="s">
        <v>560</v>
      </c>
      <c r="RK2" s="9" t="s">
        <v>561</v>
      </c>
      <c r="RL2" s="9" t="s">
        <v>560</v>
      </c>
      <c r="RM2" s="9" t="s">
        <v>561</v>
      </c>
      <c r="RN2" s="9" t="s">
        <v>554</v>
      </c>
      <c r="RO2" s="10" t="s">
        <v>555</v>
      </c>
      <c r="RP2" s="8" t="s">
        <v>556</v>
      </c>
      <c r="RQ2" s="9" t="s">
        <v>612</v>
      </c>
      <c r="RR2" s="9" t="s">
        <v>558</v>
      </c>
      <c r="RS2" s="9" t="s">
        <v>559</v>
      </c>
      <c r="RT2" s="9" t="s">
        <v>560</v>
      </c>
      <c r="RU2" s="9" t="s">
        <v>561</v>
      </c>
      <c r="RV2" s="9" t="s">
        <v>560</v>
      </c>
      <c r="RW2" s="9" t="s">
        <v>561</v>
      </c>
      <c r="RX2" s="9" t="s">
        <v>554</v>
      </c>
      <c r="RY2" s="10" t="s">
        <v>555</v>
      </c>
      <c r="RZ2" s="8" t="s">
        <v>556</v>
      </c>
      <c r="SA2" s="9" t="s">
        <v>613</v>
      </c>
      <c r="SB2" s="9" t="s">
        <v>558</v>
      </c>
      <c r="SC2" s="9" t="s">
        <v>559</v>
      </c>
      <c r="SD2" s="9" t="s">
        <v>560</v>
      </c>
      <c r="SE2" s="9" t="s">
        <v>561</v>
      </c>
      <c r="SF2" s="9" t="s">
        <v>560</v>
      </c>
      <c r="SG2" s="9" t="s">
        <v>561</v>
      </c>
      <c r="SH2" s="9" t="s">
        <v>554</v>
      </c>
      <c r="SI2" s="10" t="s">
        <v>555</v>
      </c>
      <c r="SJ2" s="8" t="s">
        <v>556</v>
      </c>
      <c r="SK2" s="9" t="s">
        <v>614</v>
      </c>
      <c r="SL2" s="9" t="s">
        <v>558</v>
      </c>
      <c r="SM2" s="9" t="s">
        <v>559</v>
      </c>
      <c r="SN2" s="9" t="s">
        <v>560</v>
      </c>
      <c r="SO2" s="9" t="s">
        <v>561</v>
      </c>
      <c r="SP2" s="9" t="s">
        <v>560</v>
      </c>
      <c r="SQ2" s="9" t="s">
        <v>561</v>
      </c>
      <c r="SR2" s="9" t="s">
        <v>554</v>
      </c>
      <c r="SS2" s="10" t="s">
        <v>555</v>
      </c>
      <c r="ST2" s="8" t="s">
        <v>556</v>
      </c>
      <c r="SU2" s="9" t="s">
        <v>615</v>
      </c>
      <c r="SV2" s="9" t="s">
        <v>558</v>
      </c>
      <c r="SW2" s="9" t="s">
        <v>559</v>
      </c>
      <c r="SX2" s="9" t="s">
        <v>560</v>
      </c>
      <c r="SY2" s="9" t="s">
        <v>561</v>
      </c>
      <c r="SZ2" s="9" t="s">
        <v>560</v>
      </c>
      <c r="TA2" s="9" t="s">
        <v>561</v>
      </c>
      <c r="TB2" s="9" t="s">
        <v>554</v>
      </c>
      <c r="TC2" s="10" t="s">
        <v>555</v>
      </c>
      <c r="TD2" t="s">
        <v>522</v>
      </c>
      <c r="TE2" t="s">
        <v>523</v>
      </c>
      <c r="TF2" t="s">
        <v>524</v>
      </c>
    </row>
    <row r="3" spans="1:526">
      <c r="A3" t="s">
        <v>616</v>
      </c>
      <c r="B3" t="s">
        <v>617</v>
      </c>
      <c r="C3" t="s">
        <v>618</v>
      </c>
      <c r="F3" t="s">
        <v>619</v>
      </c>
      <c r="G3">
        <v>0</v>
      </c>
      <c r="H3" s="1">
        <v>41744.613715277781</v>
      </c>
      <c r="I3" s="1">
        <v>41744.686412037037</v>
      </c>
      <c r="J3">
        <v>1</v>
      </c>
      <c r="K3">
        <v>0</v>
      </c>
      <c r="L3">
        <v>0</v>
      </c>
      <c r="M3">
        <v>0</v>
      </c>
      <c r="N3">
        <v>1</v>
      </c>
      <c r="O3" t="s">
        <v>620</v>
      </c>
      <c r="P3" t="s">
        <v>620</v>
      </c>
      <c r="Q3" t="s">
        <v>621</v>
      </c>
      <c r="R3" t="s">
        <v>622</v>
      </c>
      <c r="S3" t="s">
        <v>622</v>
      </c>
      <c r="T3" t="s">
        <v>623</v>
      </c>
      <c r="U3" t="s">
        <v>624</v>
      </c>
      <c r="V3" t="s">
        <v>625</v>
      </c>
      <c r="W3">
        <v>24</v>
      </c>
      <c r="X3" s="8"/>
      <c r="Y3" s="9"/>
      <c r="Z3" s="9"/>
      <c r="AA3" s="9"/>
      <c r="AB3" s="9"/>
      <c r="AC3" s="9"/>
      <c r="AD3" s="9"/>
      <c r="AE3" s="9"/>
      <c r="AF3" s="9"/>
      <c r="AG3" s="10"/>
      <c r="AH3" s="8"/>
      <c r="AI3" s="9"/>
      <c r="AJ3" s="9"/>
      <c r="AK3" s="9"/>
      <c r="AL3" s="9"/>
      <c r="AM3" s="9"/>
      <c r="AN3" s="9"/>
      <c r="AO3" s="9"/>
      <c r="AP3" s="9"/>
      <c r="AQ3" s="10"/>
      <c r="AR3" s="8"/>
      <c r="AS3" s="9"/>
      <c r="AT3" s="9"/>
      <c r="AU3" s="9"/>
      <c r="AV3" s="9"/>
      <c r="AW3" s="9"/>
      <c r="AX3" s="9"/>
      <c r="AY3" s="9"/>
      <c r="AZ3" s="9"/>
      <c r="BA3" s="10"/>
      <c r="BB3" s="8"/>
      <c r="BC3" s="9"/>
      <c r="BD3" s="9"/>
      <c r="BE3" s="9"/>
      <c r="BF3" s="9"/>
      <c r="BG3" s="9"/>
      <c r="BH3" s="9"/>
      <c r="BI3" s="9"/>
      <c r="BJ3" s="9"/>
      <c r="BK3" s="10"/>
      <c r="BL3" s="8" t="s">
        <v>626</v>
      </c>
      <c r="BM3" s="9">
        <v>1</v>
      </c>
      <c r="BN3" s="9" t="s">
        <v>627</v>
      </c>
      <c r="BO3" s="9" t="s">
        <v>627</v>
      </c>
      <c r="BP3" s="9" t="s">
        <v>628</v>
      </c>
      <c r="BQ3" s="9" t="s">
        <v>628</v>
      </c>
      <c r="BR3" s="9" t="s">
        <v>629</v>
      </c>
      <c r="BS3" s="9" t="s">
        <v>630</v>
      </c>
      <c r="BT3" s="9" t="s">
        <v>631</v>
      </c>
      <c r="BU3" s="10" t="s">
        <v>632</v>
      </c>
      <c r="BV3" s="8"/>
      <c r="BW3" s="9"/>
      <c r="BX3" s="9"/>
      <c r="BY3" s="9"/>
      <c r="BZ3" s="9"/>
      <c r="CA3" s="9"/>
      <c r="CB3" s="9"/>
      <c r="CC3" s="9"/>
      <c r="CD3" s="9"/>
      <c r="CE3" s="10"/>
      <c r="CF3" s="8"/>
      <c r="CG3" s="9"/>
      <c r="CH3" s="9"/>
      <c r="CI3" s="9"/>
      <c r="CJ3" s="9"/>
      <c r="CK3" s="9"/>
      <c r="CL3" s="9"/>
      <c r="CM3" s="9"/>
      <c r="CN3" s="9"/>
      <c r="CO3" s="10"/>
      <c r="CP3" s="8"/>
      <c r="CQ3" s="9"/>
      <c r="CR3" s="9"/>
      <c r="CS3" s="9"/>
      <c r="CT3" s="9"/>
      <c r="CU3" s="9"/>
      <c r="CV3" s="9"/>
      <c r="CW3" s="9"/>
      <c r="CX3" s="9"/>
      <c r="CY3" s="10"/>
      <c r="CZ3" s="8"/>
      <c r="DA3" s="9"/>
      <c r="DB3" s="9"/>
      <c r="DC3" s="9"/>
      <c r="DD3" s="9"/>
      <c r="DE3" s="9"/>
      <c r="DF3" s="9"/>
      <c r="DG3" s="9"/>
      <c r="DH3" s="9"/>
      <c r="DI3" s="10"/>
      <c r="DJ3" s="8"/>
      <c r="DK3" s="9"/>
      <c r="DL3" s="9"/>
      <c r="DM3" s="9"/>
      <c r="DN3" s="9"/>
      <c r="DO3" s="9"/>
      <c r="DP3" s="9"/>
      <c r="DQ3" s="9"/>
      <c r="DR3" s="9"/>
      <c r="DS3" s="10"/>
      <c r="DT3" s="8"/>
      <c r="DU3" s="9"/>
      <c r="DV3" s="9"/>
      <c r="DW3" s="9"/>
      <c r="DX3" s="9"/>
      <c r="DY3" s="9"/>
      <c r="DZ3" s="9"/>
      <c r="EA3" s="9"/>
      <c r="EB3" s="9"/>
      <c r="EC3" s="10"/>
      <c r="ED3" s="8" t="s">
        <v>633</v>
      </c>
      <c r="EE3" s="9">
        <v>1</v>
      </c>
      <c r="EF3" s="9" t="s">
        <v>627</v>
      </c>
      <c r="EG3" s="9" t="s">
        <v>634</v>
      </c>
      <c r="EH3" s="9" t="s">
        <v>628</v>
      </c>
      <c r="EI3" s="9" t="s">
        <v>628</v>
      </c>
      <c r="EJ3" s="9" t="s">
        <v>629</v>
      </c>
      <c r="EK3" s="9" t="s">
        <v>635</v>
      </c>
      <c r="EL3" s="9" t="s">
        <v>631</v>
      </c>
      <c r="EM3" s="10" t="s">
        <v>636</v>
      </c>
      <c r="EN3" s="8"/>
      <c r="EO3" s="9"/>
      <c r="EP3" s="9"/>
      <c r="EQ3" s="9"/>
      <c r="ER3" s="9"/>
      <c r="ES3" s="9"/>
      <c r="ET3" s="9"/>
      <c r="EU3" s="9"/>
      <c r="EV3" s="9"/>
      <c r="EW3" s="10"/>
      <c r="EX3" s="8"/>
      <c r="EY3" s="9"/>
      <c r="EZ3" s="9"/>
      <c r="FA3" s="9"/>
      <c r="FB3" s="9"/>
      <c r="FC3" s="9"/>
      <c r="FD3" s="9"/>
      <c r="FE3" s="9"/>
      <c r="FF3" s="9"/>
      <c r="FG3" s="10"/>
      <c r="FH3" s="8"/>
      <c r="FI3" s="9"/>
      <c r="FJ3" s="9"/>
      <c r="FK3" s="9"/>
      <c r="FL3" s="9"/>
      <c r="FM3" s="9"/>
      <c r="FN3" s="9"/>
      <c r="FO3" s="9"/>
      <c r="FP3" s="9"/>
      <c r="FQ3" s="10"/>
      <c r="FR3" s="8"/>
      <c r="FS3" s="9"/>
      <c r="FT3" s="9"/>
      <c r="FU3" s="9"/>
      <c r="FV3" s="9"/>
      <c r="FW3" s="9"/>
      <c r="FX3" s="9"/>
      <c r="FY3" s="9"/>
      <c r="FZ3" s="9"/>
      <c r="GA3" s="10"/>
      <c r="GB3" s="8"/>
      <c r="GC3" s="9"/>
      <c r="GD3" s="9"/>
      <c r="GE3" s="9"/>
      <c r="GF3" s="9"/>
      <c r="GG3" s="9"/>
      <c r="GH3" s="9"/>
      <c r="GI3" s="9"/>
      <c r="GJ3" s="9"/>
      <c r="GK3" s="10"/>
      <c r="GL3" s="8"/>
      <c r="GM3" s="9"/>
      <c r="GN3" s="9"/>
      <c r="GO3" s="9"/>
      <c r="GP3" s="9"/>
      <c r="GQ3" s="9"/>
      <c r="GR3" s="9"/>
      <c r="GS3" s="9"/>
      <c r="GT3" s="9"/>
      <c r="GU3" s="10"/>
      <c r="GV3" s="8"/>
      <c r="GW3" s="9"/>
      <c r="GX3" s="9"/>
      <c r="GY3" s="9"/>
      <c r="GZ3" s="9"/>
      <c r="HA3" s="9"/>
      <c r="HB3" s="9"/>
      <c r="HC3" s="9"/>
      <c r="HD3" s="9"/>
      <c r="HE3" s="10"/>
      <c r="HF3" s="8"/>
      <c r="HG3" s="9"/>
      <c r="HH3" s="9"/>
      <c r="HI3" s="9"/>
      <c r="HJ3" s="9"/>
      <c r="HK3" s="9"/>
      <c r="HL3" s="9"/>
      <c r="HM3" s="9"/>
      <c r="HN3" s="9"/>
      <c r="HO3" s="10"/>
      <c r="HP3" s="8"/>
      <c r="HQ3" s="9"/>
      <c r="HR3" s="9"/>
      <c r="HS3" s="9"/>
      <c r="HT3" s="9"/>
      <c r="HU3" s="9"/>
      <c r="HV3" s="9"/>
      <c r="HW3" s="9"/>
      <c r="HX3" s="9"/>
      <c r="HY3" s="10"/>
      <c r="HZ3" s="8"/>
      <c r="IA3" s="9"/>
      <c r="IB3" s="9"/>
      <c r="IC3" s="9"/>
      <c r="ID3" s="9"/>
      <c r="IE3" s="9"/>
      <c r="IF3" s="9"/>
      <c r="IG3" s="9"/>
      <c r="IH3" s="9"/>
      <c r="II3" s="10"/>
      <c r="IJ3" s="8"/>
      <c r="IK3" s="9"/>
      <c r="IL3" s="9"/>
      <c r="IM3" s="9"/>
      <c r="IN3" s="9"/>
      <c r="IO3" s="9"/>
      <c r="IP3" s="9"/>
      <c r="IQ3" s="9"/>
      <c r="IR3" s="9"/>
      <c r="IS3" s="10"/>
      <c r="IT3" s="8"/>
      <c r="IU3" s="9"/>
      <c r="IV3" s="9"/>
      <c r="IW3" s="9"/>
      <c r="IX3" s="9"/>
      <c r="IY3" s="9"/>
      <c r="IZ3" s="9"/>
      <c r="JA3" s="9"/>
      <c r="JB3" s="9"/>
      <c r="JC3" s="10"/>
      <c r="JD3" s="8"/>
      <c r="JE3" s="9"/>
      <c r="JF3" s="9"/>
      <c r="JG3" s="9"/>
      <c r="JH3" s="9"/>
      <c r="JI3" s="9"/>
      <c r="JJ3" s="9"/>
      <c r="JK3" s="9"/>
      <c r="JL3" s="9"/>
      <c r="JM3" s="10"/>
      <c r="JN3" s="8"/>
      <c r="JO3" s="9"/>
      <c r="JP3" s="9"/>
      <c r="JQ3" s="9"/>
      <c r="JR3" s="9"/>
      <c r="JS3" s="9"/>
      <c r="JT3" s="9"/>
      <c r="JU3" s="9"/>
      <c r="JV3" s="9"/>
      <c r="JW3" s="10"/>
      <c r="JX3" s="8"/>
      <c r="JY3" s="9"/>
      <c r="JZ3" s="9"/>
      <c r="KA3" s="9"/>
      <c r="KB3" s="9"/>
      <c r="KC3" s="9"/>
      <c r="KD3" s="9"/>
      <c r="KE3" s="9"/>
      <c r="KF3" s="9"/>
      <c r="KG3" s="10"/>
      <c r="KH3" s="8" t="s">
        <v>637</v>
      </c>
      <c r="KI3" s="9">
        <v>1</v>
      </c>
      <c r="KJ3" s="9" t="s">
        <v>627</v>
      </c>
      <c r="KK3" s="9" t="s">
        <v>638</v>
      </c>
      <c r="KL3" s="9" t="s">
        <v>628</v>
      </c>
      <c r="KM3" s="9" t="s">
        <v>639</v>
      </c>
      <c r="KN3" s="9" t="s">
        <v>629</v>
      </c>
      <c r="KO3" s="9" t="s">
        <v>635</v>
      </c>
      <c r="KP3" s="9" t="s">
        <v>640</v>
      </c>
      <c r="KQ3" s="10" t="s">
        <v>641</v>
      </c>
      <c r="KR3" s="8"/>
      <c r="KS3" s="9"/>
      <c r="KT3" s="9"/>
      <c r="KU3" s="9"/>
      <c r="KV3" s="9"/>
      <c r="KW3" s="9"/>
      <c r="KX3" s="9"/>
      <c r="KY3" s="9"/>
      <c r="KZ3" s="9"/>
      <c r="LA3" s="10"/>
      <c r="LB3" s="8"/>
      <c r="LC3" s="9"/>
      <c r="LD3" s="9"/>
      <c r="LE3" s="9"/>
      <c r="LF3" s="9"/>
      <c r="LG3" s="9"/>
      <c r="LH3" s="9"/>
      <c r="LI3" s="9"/>
      <c r="LJ3" s="9"/>
      <c r="LK3" s="10"/>
      <c r="LL3" s="8"/>
      <c r="LM3" s="9"/>
      <c r="LN3" s="9"/>
      <c r="LO3" s="9"/>
      <c r="LP3" s="9"/>
      <c r="LQ3" s="9"/>
      <c r="LR3" s="9"/>
      <c r="LS3" s="9"/>
      <c r="LT3" s="9"/>
      <c r="LU3" s="10"/>
      <c r="LV3" s="8"/>
      <c r="LW3" s="9"/>
      <c r="LX3" s="9"/>
      <c r="LY3" s="9"/>
      <c r="LZ3" s="9"/>
      <c r="MA3" s="9"/>
      <c r="MB3" s="9"/>
      <c r="MC3" s="9"/>
      <c r="MD3" s="9"/>
      <c r="ME3" s="10"/>
      <c r="MF3" s="8" t="s">
        <v>642</v>
      </c>
      <c r="MG3" s="9">
        <v>1</v>
      </c>
      <c r="MH3" s="9" t="s">
        <v>627</v>
      </c>
      <c r="MI3" s="9" t="s">
        <v>627</v>
      </c>
      <c r="MJ3" s="9" t="s">
        <v>628</v>
      </c>
      <c r="MK3" s="9" t="s">
        <v>639</v>
      </c>
      <c r="ML3" s="9" t="s">
        <v>629</v>
      </c>
      <c r="MM3" s="9" t="s">
        <v>635</v>
      </c>
      <c r="MN3" s="9" t="s">
        <v>631</v>
      </c>
      <c r="MO3" s="10" t="s">
        <v>643</v>
      </c>
      <c r="MP3" s="8"/>
      <c r="MQ3" s="9"/>
      <c r="MR3" s="9"/>
      <c r="MS3" s="9"/>
      <c r="MT3" s="9"/>
      <c r="MU3" s="9"/>
      <c r="MV3" s="9"/>
      <c r="MW3" s="9"/>
      <c r="MX3" s="9"/>
      <c r="MY3" s="10"/>
      <c r="MZ3" s="8"/>
      <c r="NA3" s="9"/>
      <c r="NB3" s="9"/>
      <c r="NC3" s="9"/>
      <c r="ND3" s="9"/>
      <c r="NE3" s="9"/>
      <c r="NF3" s="9"/>
      <c r="NG3" s="9"/>
      <c r="NH3" s="9"/>
      <c r="NI3" s="10"/>
      <c r="NJ3" s="8"/>
      <c r="NK3" s="9"/>
      <c r="NL3" s="9"/>
      <c r="NM3" s="9"/>
      <c r="NN3" s="9"/>
      <c r="NO3" s="9"/>
      <c r="NP3" s="9"/>
      <c r="NQ3" s="9"/>
      <c r="NR3" s="9"/>
      <c r="NS3" s="10"/>
      <c r="NT3" s="8"/>
      <c r="NU3" s="9"/>
      <c r="NV3" s="9"/>
      <c r="NW3" s="9"/>
      <c r="NX3" s="9"/>
      <c r="NY3" s="9"/>
      <c r="NZ3" s="9"/>
      <c r="OA3" s="9"/>
      <c r="OB3" s="9"/>
      <c r="OC3" s="10"/>
      <c r="OD3" s="8"/>
      <c r="OE3" s="9"/>
      <c r="OF3" s="9"/>
      <c r="OG3" s="9"/>
      <c r="OH3" s="9"/>
      <c r="OI3" s="9"/>
      <c r="OJ3" s="9"/>
      <c r="OK3" s="9"/>
      <c r="OL3" s="9"/>
      <c r="OM3" s="10"/>
      <c r="ON3" s="8"/>
      <c r="OO3" s="9"/>
      <c r="OP3" s="9"/>
      <c r="OQ3" s="9"/>
      <c r="OR3" s="9"/>
      <c r="OS3" s="9"/>
      <c r="OT3" s="9"/>
      <c r="OU3" s="9"/>
      <c r="OV3" s="9"/>
      <c r="OW3" s="10"/>
      <c r="OX3" s="8"/>
      <c r="OY3" s="9"/>
      <c r="OZ3" s="9"/>
      <c r="PA3" s="9"/>
      <c r="PB3" s="9"/>
      <c r="PC3" s="9"/>
      <c r="PD3" s="9"/>
      <c r="PE3" s="9"/>
      <c r="PF3" s="9"/>
      <c r="PG3" s="10"/>
      <c r="PH3" s="8"/>
      <c r="PI3" s="9"/>
      <c r="PJ3" s="9"/>
      <c r="PK3" s="9"/>
      <c r="PL3" s="9"/>
      <c r="PM3" s="9"/>
      <c r="PN3" s="9"/>
      <c r="PO3" s="9"/>
      <c r="PP3" s="9"/>
      <c r="PQ3" s="10"/>
      <c r="PR3" s="8"/>
      <c r="PS3" s="9"/>
      <c r="PT3" s="9"/>
      <c r="PU3" s="9"/>
      <c r="PV3" s="9"/>
      <c r="PW3" s="9"/>
      <c r="PX3" s="9"/>
      <c r="PY3" s="9"/>
      <c r="PZ3" s="9"/>
      <c r="QA3" s="10"/>
      <c r="QB3" s="8"/>
      <c r="QC3" s="9"/>
      <c r="QD3" s="9"/>
      <c r="QE3" s="9"/>
      <c r="QF3" s="9"/>
      <c r="QG3" s="9"/>
      <c r="QH3" s="9"/>
      <c r="QI3" s="9"/>
      <c r="QJ3" s="9"/>
      <c r="QK3" s="10"/>
      <c r="QL3" s="8"/>
      <c r="QM3" s="9"/>
      <c r="QN3" s="9"/>
      <c r="QO3" s="9"/>
      <c r="QP3" s="9"/>
      <c r="QQ3" s="9"/>
      <c r="QR3" s="9"/>
      <c r="QS3" s="9"/>
      <c r="QT3" s="9"/>
      <c r="QU3" s="10"/>
      <c r="QV3" s="8"/>
      <c r="QW3" s="9"/>
      <c r="QX3" s="9"/>
      <c r="QY3" s="9"/>
      <c r="QZ3" s="9"/>
      <c r="RA3" s="9"/>
      <c r="RB3" s="9"/>
      <c r="RC3" s="9"/>
      <c r="RD3" s="9"/>
      <c r="RE3" s="10"/>
      <c r="RF3" s="8"/>
      <c r="RG3" s="9"/>
      <c r="RH3" s="9"/>
      <c r="RI3" s="9"/>
      <c r="RJ3" s="9"/>
      <c r="RK3" s="9"/>
      <c r="RL3" s="9"/>
      <c r="RM3" s="9"/>
      <c r="RN3" s="9"/>
      <c r="RO3" s="10"/>
      <c r="RP3" s="8"/>
      <c r="RQ3" s="9"/>
      <c r="RR3" s="9"/>
      <c r="RS3" s="9"/>
      <c r="RT3" s="9"/>
      <c r="RU3" s="9"/>
      <c r="RV3" s="9"/>
      <c r="RW3" s="9"/>
      <c r="RX3" s="9"/>
      <c r="RY3" s="10"/>
      <c r="RZ3" s="8" t="s">
        <v>644</v>
      </c>
      <c r="SA3" s="9">
        <v>1</v>
      </c>
      <c r="SB3" s="9" t="s">
        <v>627</v>
      </c>
      <c r="SC3" s="9" t="s">
        <v>634</v>
      </c>
      <c r="SD3" s="9" t="s">
        <v>628</v>
      </c>
      <c r="SE3" s="9" t="s">
        <v>639</v>
      </c>
      <c r="SF3" s="9" t="s">
        <v>629</v>
      </c>
      <c r="SG3" s="9" t="s">
        <v>635</v>
      </c>
      <c r="SH3" s="9" t="s">
        <v>631</v>
      </c>
      <c r="SI3" s="10" t="s">
        <v>645</v>
      </c>
      <c r="SJ3" s="8"/>
      <c r="SK3" s="9"/>
      <c r="SL3" s="9"/>
      <c r="SM3" s="9"/>
      <c r="SN3" s="9"/>
      <c r="SO3" s="9"/>
      <c r="SP3" s="9"/>
      <c r="SQ3" s="9"/>
      <c r="SR3" s="9"/>
      <c r="SS3" s="10"/>
      <c r="ST3" s="8"/>
      <c r="SU3" s="9"/>
      <c r="SV3" s="9"/>
      <c r="SW3" s="9"/>
      <c r="SX3" s="9"/>
      <c r="SY3" s="9"/>
      <c r="SZ3" s="9"/>
      <c r="TA3" s="9"/>
      <c r="TB3" s="9"/>
      <c r="TC3" s="10"/>
      <c r="TD3" s="2">
        <v>46492004394531</v>
      </c>
      <c r="TE3" s="2">
        <v>-74062797546387</v>
      </c>
      <c r="TF3">
        <v>-1</v>
      </c>
    </row>
    <row r="4" spans="1:526">
      <c r="A4" t="s">
        <v>646</v>
      </c>
      <c r="B4" t="s">
        <v>617</v>
      </c>
      <c r="C4" t="s">
        <v>618</v>
      </c>
      <c r="F4" t="s">
        <v>647</v>
      </c>
      <c r="G4">
        <v>0</v>
      </c>
      <c r="H4" s="1">
        <v>41744.712650462963</v>
      </c>
      <c r="I4" s="1">
        <v>41744.771724537037</v>
      </c>
      <c r="J4">
        <v>1</v>
      </c>
      <c r="K4">
        <v>0</v>
      </c>
      <c r="L4">
        <v>0</v>
      </c>
      <c r="M4">
        <v>0</v>
      </c>
      <c r="N4">
        <v>1</v>
      </c>
      <c r="O4" t="s">
        <v>620</v>
      </c>
      <c r="P4" t="s">
        <v>648</v>
      </c>
      <c r="Q4" t="s">
        <v>649</v>
      </c>
      <c r="R4" t="s">
        <v>622</v>
      </c>
      <c r="S4" t="s">
        <v>650</v>
      </c>
      <c r="T4" t="s">
        <v>651</v>
      </c>
      <c r="U4" t="s">
        <v>624</v>
      </c>
      <c r="V4" t="s">
        <v>625</v>
      </c>
      <c r="W4">
        <v>24</v>
      </c>
      <c r="X4" s="8"/>
      <c r="Y4" s="9"/>
      <c r="Z4" s="9"/>
      <c r="AA4" s="9"/>
      <c r="AB4" s="9"/>
      <c r="AC4" s="9"/>
      <c r="AD4" s="9"/>
      <c r="AE4" s="9"/>
      <c r="AF4" s="9"/>
      <c r="AG4" s="10"/>
      <c r="AH4" s="8" t="s">
        <v>923</v>
      </c>
      <c r="AI4" s="9">
        <v>1</v>
      </c>
      <c r="AJ4" s="9" t="s">
        <v>627</v>
      </c>
      <c r="AK4" s="9" t="s">
        <v>634</v>
      </c>
      <c r="AL4" s="9" t="s">
        <v>639</v>
      </c>
      <c r="AM4" s="9" t="s">
        <v>628</v>
      </c>
      <c r="AN4" s="9" t="s">
        <v>630</v>
      </c>
      <c r="AO4" s="9" t="s">
        <v>629</v>
      </c>
      <c r="AP4" s="9" t="s">
        <v>631</v>
      </c>
      <c r="AQ4" s="10" t="s">
        <v>652</v>
      </c>
      <c r="AR4" s="8"/>
      <c r="AS4" s="9"/>
      <c r="AT4" s="9"/>
      <c r="AU4" s="9"/>
      <c r="AV4" s="9"/>
      <c r="AW4" s="9"/>
      <c r="AX4" s="9"/>
      <c r="AY4" s="9"/>
      <c r="AZ4" s="9"/>
      <c r="BA4" s="10"/>
      <c r="BB4" s="8"/>
      <c r="BC4" s="9"/>
      <c r="BD4" s="9"/>
      <c r="BE4" s="9"/>
      <c r="BF4" s="9"/>
      <c r="BG4" s="9"/>
      <c r="BH4" s="9"/>
      <c r="BI4" s="9"/>
      <c r="BJ4" s="9"/>
      <c r="BK4" s="10"/>
      <c r="BL4" s="8"/>
      <c r="BM4" s="9"/>
      <c r="BN4" s="9"/>
      <c r="BO4" s="9"/>
      <c r="BP4" s="9"/>
      <c r="BQ4" s="9"/>
      <c r="BR4" s="9"/>
      <c r="BS4" s="9"/>
      <c r="BT4" s="9"/>
      <c r="BU4" s="10"/>
      <c r="BV4" s="8"/>
      <c r="BW4" s="9"/>
      <c r="BX4" s="9"/>
      <c r="BY4" s="9"/>
      <c r="BZ4" s="9"/>
      <c r="CA4" s="9"/>
      <c r="CB4" s="9"/>
      <c r="CC4" s="9"/>
      <c r="CD4" s="9"/>
      <c r="CE4" s="10"/>
      <c r="CF4" s="8"/>
      <c r="CG4" s="9"/>
      <c r="CH4" s="9"/>
      <c r="CI4" s="9"/>
      <c r="CJ4" s="9"/>
      <c r="CK4" s="9"/>
      <c r="CL4" s="9"/>
      <c r="CM4" s="9"/>
      <c r="CN4" s="9"/>
      <c r="CO4" s="10"/>
      <c r="CP4" s="8"/>
      <c r="CQ4" s="9"/>
      <c r="CR4" s="9"/>
      <c r="CS4" s="9"/>
      <c r="CT4" s="9"/>
      <c r="CU4" s="9"/>
      <c r="CV4" s="9"/>
      <c r="CW4" s="9"/>
      <c r="CX4" s="9"/>
      <c r="CY4" s="10"/>
      <c r="CZ4" s="8"/>
      <c r="DA4" s="9"/>
      <c r="DB4" s="9"/>
      <c r="DC4" s="9"/>
      <c r="DD4" s="9"/>
      <c r="DE4" s="9"/>
      <c r="DF4" s="9"/>
      <c r="DG4" s="9"/>
      <c r="DH4" s="9"/>
      <c r="DI4" s="10"/>
      <c r="DJ4" s="8"/>
      <c r="DK4" s="9"/>
      <c r="DL4" s="9"/>
      <c r="DM4" s="9"/>
      <c r="DN4" s="9"/>
      <c r="DO4" s="9"/>
      <c r="DP4" s="9"/>
      <c r="DQ4" s="9"/>
      <c r="DR4" s="9"/>
      <c r="DS4" s="10"/>
      <c r="DT4" s="8"/>
      <c r="DU4" s="9"/>
      <c r="DV4" s="9"/>
      <c r="DW4" s="9"/>
      <c r="DX4" s="9"/>
      <c r="DY4" s="9"/>
      <c r="DZ4" s="9"/>
      <c r="EA4" s="9"/>
      <c r="EB4" s="9"/>
      <c r="EC4" s="10"/>
      <c r="ED4" s="8"/>
      <c r="EE4" s="9"/>
      <c r="EF4" s="9"/>
      <c r="EG4" s="9"/>
      <c r="EH4" s="9"/>
      <c r="EI4" s="9"/>
      <c r="EJ4" s="9"/>
      <c r="EK4" s="9"/>
      <c r="EL4" s="9"/>
      <c r="EM4" s="10"/>
      <c r="EN4" s="8"/>
      <c r="EO4" s="9"/>
      <c r="EP4" s="9"/>
      <c r="EQ4" s="9"/>
      <c r="ER4" s="9"/>
      <c r="ES4" s="9"/>
      <c r="ET4" s="9"/>
      <c r="EU4" s="9"/>
      <c r="EV4" s="9"/>
      <c r="EW4" s="10"/>
      <c r="EX4" s="8"/>
      <c r="EY4" s="9"/>
      <c r="EZ4" s="9"/>
      <c r="FA4" s="9"/>
      <c r="FB4" s="9"/>
      <c r="FC4" s="9"/>
      <c r="FD4" s="9"/>
      <c r="FE4" s="9"/>
      <c r="FF4" s="9"/>
      <c r="FG4" s="10"/>
      <c r="FH4" s="8" t="s">
        <v>653</v>
      </c>
      <c r="FI4" s="9">
        <v>1</v>
      </c>
      <c r="FJ4" s="9" t="s">
        <v>638</v>
      </c>
      <c r="FK4" s="9" t="s">
        <v>634</v>
      </c>
      <c r="FL4" s="9" t="s">
        <v>628</v>
      </c>
      <c r="FM4" s="9" t="s">
        <v>628</v>
      </c>
      <c r="FN4" s="9" t="s">
        <v>629</v>
      </c>
      <c r="FO4" s="9" t="s">
        <v>629</v>
      </c>
      <c r="FP4" s="9" t="s">
        <v>631</v>
      </c>
      <c r="FQ4" s="10" t="s">
        <v>654</v>
      </c>
      <c r="FR4" s="8"/>
      <c r="FS4" s="9"/>
      <c r="FT4" s="9"/>
      <c r="FU4" s="9"/>
      <c r="FV4" s="9"/>
      <c r="FW4" s="9"/>
      <c r="FX4" s="9"/>
      <c r="FY4" s="9"/>
      <c r="FZ4" s="9"/>
      <c r="GA4" s="10"/>
      <c r="GB4" s="8"/>
      <c r="GC4" s="9"/>
      <c r="GD4" s="9"/>
      <c r="GE4" s="9"/>
      <c r="GF4" s="9"/>
      <c r="GG4" s="9"/>
      <c r="GH4" s="9"/>
      <c r="GI4" s="9"/>
      <c r="GJ4" s="9"/>
      <c r="GK4" s="10"/>
      <c r="GL4" s="8"/>
      <c r="GM4" s="9"/>
      <c r="GN4" s="9"/>
      <c r="GO4" s="9"/>
      <c r="GP4" s="9"/>
      <c r="GQ4" s="9"/>
      <c r="GR4" s="9"/>
      <c r="GS4" s="9"/>
      <c r="GT4" s="9"/>
      <c r="GU4" s="10"/>
      <c r="GV4" s="8"/>
      <c r="GW4" s="9"/>
      <c r="GX4" s="9"/>
      <c r="GY4" s="9"/>
      <c r="GZ4" s="9"/>
      <c r="HA4" s="9"/>
      <c r="HB4" s="9"/>
      <c r="HC4" s="9"/>
      <c r="HD4" s="9"/>
      <c r="HE4" s="10"/>
      <c r="HF4" s="8"/>
      <c r="HG4" s="9"/>
      <c r="HH4" s="9"/>
      <c r="HI4" s="9"/>
      <c r="HJ4" s="9"/>
      <c r="HK4" s="9"/>
      <c r="HL4" s="9"/>
      <c r="HM4" s="9"/>
      <c r="HN4" s="9"/>
      <c r="HO4" s="10"/>
      <c r="HP4" s="8"/>
      <c r="HQ4" s="9"/>
      <c r="HR4" s="9"/>
      <c r="HS4" s="9"/>
      <c r="HT4" s="9"/>
      <c r="HU4" s="9"/>
      <c r="HV4" s="9"/>
      <c r="HW4" s="9"/>
      <c r="HX4" s="9"/>
      <c r="HY4" s="10"/>
      <c r="HZ4" s="8"/>
      <c r="IA4" s="9"/>
      <c r="IB4" s="9"/>
      <c r="IC4" s="9"/>
      <c r="ID4" s="9"/>
      <c r="IE4" s="9"/>
      <c r="IF4" s="9"/>
      <c r="IG4" s="9"/>
      <c r="IH4" s="9"/>
      <c r="II4" s="10"/>
      <c r="IJ4" s="8"/>
      <c r="IK4" s="9"/>
      <c r="IL4" s="9"/>
      <c r="IM4" s="9"/>
      <c r="IN4" s="9"/>
      <c r="IO4" s="9"/>
      <c r="IP4" s="9"/>
      <c r="IQ4" s="9"/>
      <c r="IR4" s="9"/>
      <c r="IS4" s="10"/>
      <c r="IT4" s="8"/>
      <c r="IU4" s="9"/>
      <c r="IV4" s="9"/>
      <c r="IW4" s="9"/>
      <c r="IX4" s="9"/>
      <c r="IY4" s="9"/>
      <c r="IZ4" s="9"/>
      <c r="JA4" s="9"/>
      <c r="JB4" s="9"/>
      <c r="JC4" s="10"/>
      <c r="JD4" s="8" t="s">
        <v>947</v>
      </c>
      <c r="JE4" s="9">
        <v>1</v>
      </c>
      <c r="JF4" s="9" t="s">
        <v>634</v>
      </c>
      <c r="JG4" s="9" t="s">
        <v>634</v>
      </c>
      <c r="JH4" s="9" t="s">
        <v>628</v>
      </c>
      <c r="JI4" s="9" t="s">
        <v>639</v>
      </c>
      <c r="JJ4" s="9" t="s">
        <v>629</v>
      </c>
      <c r="JK4" s="9" t="s">
        <v>635</v>
      </c>
      <c r="JL4" s="9" t="s">
        <v>631</v>
      </c>
      <c r="JM4" s="10" t="s">
        <v>655</v>
      </c>
      <c r="JN4" s="8"/>
      <c r="JO4" s="9"/>
      <c r="JP4" s="9"/>
      <c r="JQ4" s="9"/>
      <c r="JR4" s="9"/>
      <c r="JS4" s="9"/>
      <c r="JT4" s="9"/>
      <c r="JU4" s="9"/>
      <c r="JV4" s="9"/>
      <c r="JW4" s="10"/>
      <c r="JX4" s="8"/>
      <c r="JY4" s="9"/>
      <c r="JZ4" s="9"/>
      <c r="KA4" s="9"/>
      <c r="KB4" s="9"/>
      <c r="KC4" s="9"/>
      <c r="KD4" s="9"/>
      <c r="KE4" s="9"/>
      <c r="KF4" s="9"/>
      <c r="KG4" s="10"/>
      <c r="KH4" s="8"/>
      <c r="KI4" s="9"/>
      <c r="KJ4" s="9"/>
      <c r="KK4" s="9"/>
      <c r="KL4" s="9"/>
      <c r="KM4" s="9"/>
      <c r="KN4" s="9"/>
      <c r="KO4" s="9"/>
      <c r="KP4" s="9"/>
      <c r="KQ4" s="10"/>
      <c r="KR4" s="8"/>
      <c r="KS4" s="9"/>
      <c r="KT4" s="9"/>
      <c r="KU4" s="9"/>
      <c r="KV4" s="9"/>
      <c r="KW4" s="9"/>
      <c r="KX4" s="9"/>
      <c r="KY4" s="9"/>
      <c r="KZ4" s="9"/>
      <c r="LA4" s="10"/>
      <c r="LB4" s="8"/>
      <c r="LC4" s="9"/>
      <c r="LD4" s="9"/>
      <c r="LE4" s="9"/>
      <c r="LF4" s="9"/>
      <c r="LG4" s="9"/>
      <c r="LH4" s="9"/>
      <c r="LI4" s="9"/>
      <c r="LJ4" s="9"/>
      <c r="LK4" s="10"/>
      <c r="LL4" s="8"/>
      <c r="LM4" s="9"/>
      <c r="LN4" s="9"/>
      <c r="LO4" s="9"/>
      <c r="LP4" s="9"/>
      <c r="LQ4" s="9"/>
      <c r="LR4" s="9"/>
      <c r="LS4" s="9"/>
      <c r="LT4" s="9"/>
      <c r="LU4" s="10"/>
      <c r="LV4" s="8" t="s">
        <v>956</v>
      </c>
      <c r="LW4" s="9">
        <v>1</v>
      </c>
      <c r="LX4" s="9" t="s">
        <v>627</v>
      </c>
      <c r="LY4" s="9" t="s">
        <v>634</v>
      </c>
      <c r="LZ4" s="9" t="s">
        <v>628</v>
      </c>
      <c r="MA4" s="9" t="s">
        <v>628</v>
      </c>
      <c r="MB4" s="9" t="s">
        <v>629</v>
      </c>
      <c r="MC4" s="9" t="s">
        <v>629</v>
      </c>
      <c r="MD4" s="9" t="s">
        <v>631</v>
      </c>
      <c r="ME4" s="10" t="s">
        <v>656</v>
      </c>
      <c r="MF4" s="8"/>
      <c r="MG4" s="9"/>
      <c r="MH4" s="9"/>
      <c r="MI4" s="9"/>
      <c r="MJ4" s="9"/>
      <c r="MK4" s="9"/>
      <c r="ML4" s="9"/>
      <c r="MM4" s="9"/>
      <c r="MN4" s="9"/>
      <c r="MO4" s="10"/>
      <c r="MP4" s="8"/>
      <c r="MQ4" s="9"/>
      <c r="MR4" s="9"/>
      <c r="MS4" s="9"/>
      <c r="MT4" s="9"/>
      <c r="MU4" s="9"/>
      <c r="MV4" s="9"/>
      <c r="MW4" s="9"/>
      <c r="MX4" s="9"/>
      <c r="MY4" s="10"/>
      <c r="MZ4" s="8"/>
      <c r="NA4" s="9"/>
      <c r="NB4" s="9"/>
      <c r="NC4" s="9"/>
      <c r="ND4" s="9"/>
      <c r="NE4" s="9"/>
      <c r="NF4" s="9"/>
      <c r="NG4" s="9"/>
      <c r="NH4" s="9"/>
      <c r="NI4" s="10"/>
      <c r="NJ4" s="8"/>
      <c r="NK4" s="9"/>
      <c r="NL4" s="9"/>
      <c r="NM4" s="9"/>
      <c r="NN4" s="9"/>
      <c r="NO4" s="9"/>
      <c r="NP4" s="9"/>
      <c r="NQ4" s="9"/>
      <c r="NR4" s="9"/>
      <c r="NS4" s="10"/>
      <c r="NT4" s="8"/>
      <c r="NU4" s="9"/>
      <c r="NV4" s="9"/>
      <c r="NW4" s="9"/>
      <c r="NX4" s="9"/>
      <c r="NY4" s="9"/>
      <c r="NZ4" s="9"/>
      <c r="OA4" s="9"/>
      <c r="OB4" s="9"/>
      <c r="OC4" s="10"/>
      <c r="OD4" s="8"/>
      <c r="OE4" s="9"/>
      <c r="OF4" s="9"/>
      <c r="OG4" s="9"/>
      <c r="OH4" s="9"/>
      <c r="OI4" s="9"/>
      <c r="OJ4" s="9"/>
      <c r="OK4" s="9"/>
      <c r="OL4" s="9"/>
      <c r="OM4" s="10"/>
      <c r="ON4" s="8"/>
      <c r="OO4" s="9"/>
      <c r="OP4" s="9"/>
      <c r="OQ4" s="9"/>
      <c r="OR4" s="9"/>
      <c r="OS4" s="9"/>
      <c r="OT4" s="9"/>
      <c r="OU4" s="9"/>
      <c r="OV4" s="9"/>
      <c r="OW4" s="10"/>
      <c r="OX4" s="8"/>
      <c r="OY4" s="9"/>
      <c r="OZ4" s="9"/>
      <c r="PA4" s="9"/>
      <c r="PB4" s="9"/>
      <c r="PC4" s="9"/>
      <c r="PD4" s="9"/>
      <c r="PE4" s="9"/>
      <c r="PF4" s="9"/>
      <c r="PG4" s="10"/>
      <c r="PH4" s="8"/>
      <c r="PI4" s="9"/>
      <c r="PJ4" s="9"/>
      <c r="PK4" s="9"/>
      <c r="PL4" s="9"/>
      <c r="PM4" s="9"/>
      <c r="PN4" s="9"/>
      <c r="PO4" s="9"/>
      <c r="PP4" s="9"/>
      <c r="PQ4" s="10"/>
      <c r="PR4" s="8"/>
      <c r="PS4" s="9"/>
      <c r="PT4" s="9"/>
      <c r="PU4" s="9"/>
      <c r="PV4" s="9"/>
      <c r="PW4" s="9"/>
      <c r="PX4" s="9"/>
      <c r="PY4" s="9"/>
      <c r="PZ4" s="9"/>
      <c r="QA4" s="10"/>
      <c r="QB4" s="8" t="s">
        <v>969</v>
      </c>
      <c r="QC4" s="9">
        <v>1</v>
      </c>
      <c r="QD4" s="9" t="s">
        <v>634</v>
      </c>
      <c r="QE4" s="9" t="s">
        <v>634</v>
      </c>
      <c r="QF4" s="9" t="s">
        <v>628</v>
      </c>
      <c r="QG4" s="9" t="s">
        <v>628</v>
      </c>
      <c r="QH4" s="9" t="s">
        <v>629</v>
      </c>
      <c r="QI4" s="9" t="s">
        <v>635</v>
      </c>
      <c r="QJ4" s="9" t="s">
        <v>631</v>
      </c>
      <c r="QK4" s="10" t="s">
        <v>657</v>
      </c>
      <c r="QL4" s="8"/>
      <c r="QM4" s="9"/>
      <c r="QN4" s="9"/>
      <c r="QO4" s="9"/>
      <c r="QP4" s="9"/>
      <c r="QQ4" s="9"/>
      <c r="QR4" s="9"/>
      <c r="QS4" s="9"/>
      <c r="QT4" s="9"/>
      <c r="QU4" s="10"/>
      <c r="QV4" s="8"/>
      <c r="QW4" s="9"/>
      <c r="QX4" s="9"/>
      <c r="QY4" s="9"/>
      <c r="QZ4" s="9"/>
      <c r="RA4" s="9"/>
      <c r="RB4" s="9"/>
      <c r="RC4" s="9"/>
      <c r="RD4" s="9"/>
      <c r="RE4" s="10"/>
      <c r="RF4" s="8"/>
      <c r="RG4" s="9"/>
      <c r="RH4" s="9"/>
      <c r="RI4" s="9"/>
      <c r="RJ4" s="9"/>
      <c r="RK4" s="9"/>
      <c r="RL4" s="9"/>
      <c r="RM4" s="9"/>
      <c r="RN4" s="9"/>
      <c r="RO4" s="10"/>
      <c r="RP4" s="8"/>
      <c r="RQ4" s="9"/>
      <c r="RR4" s="9"/>
      <c r="RS4" s="9"/>
      <c r="RT4" s="9"/>
      <c r="RU4" s="9"/>
      <c r="RV4" s="9"/>
      <c r="RW4" s="9"/>
      <c r="RX4" s="9"/>
      <c r="RY4" s="10"/>
      <c r="RZ4" s="8"/>
      <c r="SA4" s="9"/>
      <c r="SB4" s="9"/>
      <c r="SC4" s="9"/>
      <c r="SD4" s="9"/>
      <c r="SE4" s="9"/>
      <c r="SF4" s="9"/>
      <c r="SG4" s="9"/>
      <c r="SH4" s="9"/>
      <c r="SI4" s="10"/>
      <c r="SJ4" s="8"/>
      <c r="SK4" s="9"/>
      <c r="SL4" s="9"/>
      <c r="SM4" s="9"/>
      <c r="SN4" s="9"/>
      <c r="SO4" s="9"/>
      <c r="SP4" s="9"/>
      <c r="SQ4" s="9"/>
      <c r="SR4" s="9"/>
      <c r="SS4" s="10"/>
      <c r="ST4" s="8"/>
      <c r="SU4" s="9"/>
      <c r="SV4" s="9"/>
      <c r="SW4" s="9"/>
      <c r="SX4" s="9"/>
      <c r="SY4" s="9"/>
      <c r="SZ4" s="9"/>
      <c r="TA4" s="9"/>
      <c r="TB4" s="9"/>
      <c r="TC4" s="10"/>
      <c r="TD4" s="2">
        <v>46492004394531</v>
      </c>
      <c r="TE4" s="2">
        <v>-74062797546387</v>
      </c>
      <c r="TF4">
        <v>-1</v>
      </c>
    </row>
    <row r="5" spans="1:526">
      <c r="A5" t="s">
        <v>658</v>
      </c>
      <c r="B5" t="s">
        <v>617</v>
      </c>
      <c r="C5" t="s">
        <v>618</v>
      </c>
      <c r="F5" t="s">
        <v>659</v>
      </c>
      <c r="G5">
        <v>0</v>
      </c>
      <c r="H5" s="1">
        <v>41744.761597222219</v>
      </c>
      <c r="I5" s="1">
        <v>41744.799490740741</v>
      </c>
      <c r="J5">
        <v>1</v>
      </c>
      <c r="K5">
        <v>0</v>
      </c>
      <c r="L5">
        <v>0</v>
      </c>
      <c r="M5">
        <v>0</v>
      </c>
      <c r="N5">
        <v>1</v>
      </c>
      <c r="O5" t="s">
        <v>620</v>
      </c>
      <c r="P5" t="s">
        <v>648</v>
      </c>
      <c r="Q5" t="s">
        <v>648</v>
      </c>
      <c r="R5" t="s">
        <v>622</v>
      </c>
      <c r="S5" t="s">
        <v>622</v>
      </c>
      <c r="T5" t="s">
        <v>623</v>
      </c>
      <c r="U5" t="s">
        <v>624</v>
      </c>
      <c r="V5" t="s">
        <v>660</v>
      </c>
      <c r="W5">
        <v>28</v>
      </c>
      <c r="X5" s="8" t="s">
        <v>661</v>
      </c>
      <c r="Y5" s="9">
        <v>1</v>
      </c>
      <c r="Z5" s="9" t="s">
        <v>627</v>
      </c>
      <c r="AA5" s="9" t="s">
        <v>627</v>
      </c>
      <c r="AB5" s="9" t="s">
        <v>628</v>
      </c>
      <c r="AC5" s="9" t="s">
        <v>639</v>
      </c>
      <c r="AD5" s="9" t="s">
        <v>629</v>
      </c>
      <c r="AE5" s="9" t="s">
        <v>635</v>
      </c>
      <c r="AF5" s="9" t="s">
        <v>640</v>
      </c>
      <c r="AG5" s="10" t="s">
        <v>662</v>
      </c>
      <c r="AH5" s="8"/>
      <c r="AI5" s="9"/>
      <c r="AJ5" s="9"/>
      <c r="AK5" s="9"/>
      <c r="AL5" s="9"/>
      <c r="AM5" s="9"/>
      <c r="AN5" s="9"/>
      <c r="AO5" s="9"/>
      <c r="AP5" s="9"/>
      <c r="AQ5" s="10"/>
      <c r="AR5" s="8"/>
      <c r="AS5" s="9"/>
      <c r="AT5" s="9"/>
      <c r="AU5" s="9"/>
      <c r="AV5" s="9"/>
      <c r="AW5" s="9"/>
      <c r="AX5" s="9"/>
      <c r="AY5" s="9"/>
      <c r="AZ5" s="9"/>
      <c r="BA5" s="10"/>
      <c r="BB5" s="8"/>
      <c r="BC5" s="9"/>
      <c r="BD5" s="9"/>
      <c r="BE5" s="9"/>
      <c r="BF5" s="9"/>
      <c r="BG5" s="9"/>
      <c r="BH5" s="9"/>
      <c r="BI5" s="9"/>
      <c r="BJ5" s="9"/>
      <c r="BK5" s="10"/>
      <c r="BL5" s="8"/>
      <c r="BM5" s="9"/>
      <c r="BN5" s="9"/>
      <c r="BO5" s="9"/>
      <c r="BP5" s="9"/>
      <c r="BQ5" s="9"/>
      <c r="BR5" s="9"/>
      <c r="BS5" s="9"/>
      <c r="BT5" s="9"/>
      <c r="BU5" s="10"/>
      <c r="BV5" s="8"/>
      <c r="BW5" s="9"/>
      <c r="BX5" s="9"/>
      <c r="BY5" s="9"/>
      <c r="BZ5" s="9"/>
      <c r="CA5" s="9"/>
      <c r="CB5" s="9"/>
      <c r="CC5" s="9"/>
      <c r="CD5" s="9"/>
      <c r="CE5" s="10"/>
      <c r="CF5" s="8"/>
      <c r="CG5" s="9"/>
      <c r="CH5" s="9"/>
      <c r="CI5" s="9"/>
      <c r="CJ5" s="9"/>
      <c r="CK5" s="9"/>
      <c r="CL5" s="9"/>
      <c r="CM5" s="9"/>
      <c r="CN5" s="9"/>
      <c r="CO5" s="10"/>
      <c r="CP5" s="8"/>
      <c r="CQ5" s="9"/>
      <c r="CR5" s="9"/>
      <c r="CS5" s="9"/>
      <c r="CT5" s="9"/>
      <c r="CU5" s="9"/>
      <c r="CV5" s="9"/>
      <c r="CW5" s="9"/>
      <c r="CX5" s="9"/>
      <c r="CY5" s="10"/>
      <c r="CZ5" s="8"/>
      <c r="DA5" s="9"/>
      <c r="DB5" s="9"/>
      <c r="DC5" s="9"/>
      <c r="DD5" s="9"/>
      <c r="DE5" s="9"/>
      <c r="DF5" s="9"/>
      <c r="DG5" s="9"/>
      <c r="DH5" s="9"/>
      <c r="DI5" s="10"/>
      <c r="DJ5" s="8"/>
      <c r="DK5" s="9"/>
      <c r="DL5" s="9"/>
      <c r="DM5" s="9"/>
      <c r="DN5" s="9"/>
      <c r="DO5" s="9"/>
      <c r="DP5" s="9"/>
      <c r="DQ5" s="9"/>
      <c r="DR5" s="9"/>
      <c r="DS5" s="10"/>
      <c r="DT5" s="8"/>
      <c r="DU5" s="9"/>
      <c r="DV5" s="9"/>
      <c r="DW5" s="9"/>
      <c r="DX5" s="9"/>
      <c r="DY5" s="9"/>
      <c r="DZ5" s="9"/>
      <c r="EA5" s="9"/>
      <c r="EB5" s="9"/>
      <c r="EC5" s="10"/>
      <c r="ED5" s="8"/>
      <c r="EE5" s="9"/>
      <c r="EF5" s="9"/>
      <c r="EG5" s="9"/>
      <c r="EH5" s="9"/>
      <c r="EI5" s="9"/>
      <c r="EJ5" s="9"/>
      <c r="EK5" s="9"/>
      <c r="EL5" s="9"/>
      <c r="EM5" s="10"/>
      <c r="EN5" s="8"/>
      <c r="EO5" s="9"/>
      <c r="EP5" s="9"/>
      <c r="EQ5" s="9"/>
      <c r="ER5" s="9"/>
      <c r="ES5" s="9"/>
      <c r="ET5" s="9"/>
      <c r="EU5" s="9"/>
      <c r="EV5" s="9"/>
      <c r="EW5" s="10"/>
      <c r="EX5" s="8"/>
      <c r="EY5" s="9"/>
      <c r="EZ5" s="9"/>
      <c r="FA5" s="9"/>
      <c r="FB5" s="9"/>
      <c r="FC5" s="9"/>
      <c r="FD5" s="9"/>
      <c r="FE5" s="9"/>
      <c r="FF5" s="9"/>
      <c r="FG5" s="10"/>
      <c r="FH5" s="8"/>
      <c r="FI5" s="9"/>
      <c r="FJ5" s="9"/>
      <c r="FK5" s="9"/>
      <c r="FL5" s="9"/>
      <c r="FM5" s="9"/>
      <c r="FN5" s="9"/>
      <c r="FO5" s="9"/>
      <c r="FP5" s="9"/>
      <c r="FQ5" s="10"/>
      <c r="FR5" s="8"/>
      <c r="FS5" s="9"/>
      <c r="FT5" s="9"/>
      <c r="FU5" s="9"/>
      <c r="FV5" s="9"/>
      <c r="FW5" s="9"/>
      <c r="FX5" s="9"/>
      <c r="FY5" s="9"/>
      <c r="FZ5" s="9"/>
      <c r="GA5" s="10"/>
      <c r="GB5" s="8"/>
      <c r="GC5" s="9"/>
      <c r="GD5" s="9"/>
      <c r="GE5" s="9"/>
      <c r="GF5" s="9"/>
      <c r="GG5" s="9"/>
      <c r="GH5" s="9"/>
      <c r="GI5" s="9"/>
      <c r="GJ5" s="9"/>
      <c r="GK5" s="10"/>
      <c r="GL5" s="8"/>
      <c r="GM5" s="9"/>
      <c r="GN5" s="9"/>
      <c r="GO5" s="9"/>
      <c r="GP5" s="9"/>
      <c r="GQ5" s="9"/>
      <c r="GR5" s="9"/>
      <c r="GS5" s="9"/>
      <c r="GT5" s="9"/>
      <c r="GU5" s="10"/>
      <c r="GV5" s="8"/>
      <c r="GW5" s="9"/>
      <c r="GX5" s="9"/>
      <c r="GY5" s="9"/>
      <c r="GZ5" s="9"/>
      <c r="HA5" s="9"/>
      <c r="HB5" s="9"/>
      <c r="HC5" s="9"/>
      <c r="HD5" s="9"/>
      <c r="HE5" s="10"/>
      <c r="HF5" s="8" t="s">
        <v>663</v>
      </c>
      <c r="HG5" s="9">
        <v>1</v>
      </c>
      <c r="HH5" s="9" t="s">
        <v>634</v>
      </c>
      <c r="HI5" s="9" t="s">
        <v>627</v>
      </c>
      <c r="HJ5" s="9" t="s">
        <v>628</v>
      </c>
      <c r="HK5" s="9" t="s">
        <v>639</v>
      </c>
      <c r="HL5" s="9" t="s">
        <v>629</v>
      </c>
      <c r="HM5" s="9" t="s">
        <v>635</v>
      </c>
      <c r="HN5" s="9" t="s">
        <v>640</v>
      </c>
      <c r="HO5" s="10" t="s">
        <v>664</v>
      </c>
      <c r="HP5" s="8" t="s">
        <v>665</v>
      </c>
      <c r="HQ5" s="9">
        <v>1</v>
      </c>
      <c r="HR5" s="9" t="s">
        <v>638</v>
      </c>
      <c r="HS5" s="9" t="s">
        <v>634</v>
      </c>
      <c r="HT5" s="9" t="s">
        <v>628</v>
      </c>
      <c r="HU5" s="9" t="s">
        <v>639</v>
      </c>
      <c r="HV5" s="9" t="s">
        <v>635</v>
      </c>
      <c r="HW5" s="9" t="s">
        <v>629</v>
      </c>
      <c r="HX5" s="9" t="s">
        <v>631</v>
      </c>
      <c r="HY5" s="10" t="s">
        <v>666</v>
      </c>
      <c r="HZ5" s="8"/>
      <c r="IA5" s="9"/>
      <c r="IB5" s="9"/>
      <c r="IC5" s="9"/>
      <c r="ID5" s="9"/>
      <c r="IE5" s="9"/>
      <c r="IF5" s="9"/>
      <c r="IG5" s="9"/>
      <c r="IH5" s="9"/>
      <c r="II5" s="10"/>
      <c r="IJ5" s="8"/>
      <c r="IK5" s="9"/>
      <c r="IL5" s="9"/>
      <c r="IM5" s="9"/>
      <c r="IN5" s="9"/>
      <c r="IO5" s="9"/>
      <c r="IP5" s="9"/>
      <c r="IQ5" s="9"/>
      <c r="IR5" s="9"/>
      <c r="IS5" s="10"/>
      <c r="IT5" s="8"/>
      <c r="IU5" s="9"/>
      <c r="IV5" s="9"/>
      <c r="IW5" s="9"/>
      <c r="IX5" s="9"/>
      <c r="IY5" s="9"/>
      <c r="IZ5" s="9"/>
      <c r="JA5" s="9"/>
      <c r="JB5" s="9"/>
      <c r="JC5" s="10"/>
      <c r="JD5" s="8"/>
      <c r="JE5" s="9"/>
      <c r="JF5" s="9"/>
      <c r="JG5" s="9"/>
      <c r="JH5" s="9"/>
      <c r="JI5" s="9"/>
      <c r="JJ5" s="9"/>
      <c r="JK5" s="9"/>
      <c r="JL5" s="9"/>
      <c r="JM5" s="10"/>
      <c r="JN5" s="8"/>
      <c r="JO5" s="9"/>
      <c r="JP5" s="9"/>
      <c r="JQ5" s="9"/>
      <c r="JR5" s="9"/>
      <c r="JS5" s="9"/>
      <c r="JT5" s="9"/>
      <c r="JU5" s="9"/>
      <c r="JV5" s="9"/>
      <c r="JW5" s="10"/>
      <c r="JX5" s="8"/>
      <c r="JY5" s="9"/>
      <c r="JZ5" s="9"/>
      <c r="KA5" s="9"/>
      <c r="KB5" s="9"/>
      <c r="KC5" s="9"/>
      <c r="KD5" s="9"/>
      <c r="KE5" s="9"/>
      <c r="KF5" s="9"/>
      <c r="KG5" s="10"/>
      <c r="KH5" s="8"/>
      <c r="KI5" s="9"/>
      <c r="KJ5" s="9"/>
      <c r="KK5" s="9"/>
      <c r="KL5" s="9"/>
      <c r="KM5" s="9"/>
      <c r="KN5" s="9"/>
      <c r="KO5" s="9"/>
      <c r="KP5" s="9"/>
      <c r="KQ5" s="10"/>
      <c r="KR5" s="8"/>
      <c r="KS5" s="9"/>
      <c r="KT5" s="9"/>
      <c r="KU5" s="9"/>
      <c r="KV5" s="9"/>
      <c r="KW5" s="9"/>
      <c r="KX5" s="9"/>
      <c r="KY5" s="9"/>
      <c r="KZ5" s="9"/>
      <c r="LA5" s="10"/>
      <c r="LB5" s="8"/>
      <c r="LC5" s="9"/>
      <c r="LD5" s="9"/>
      <c r="LE5" s="9"/>
      <c r="LF5" s="9"/>
      <c r="LG5" s="9"/>
      <c r="LH5" s="9"/>
      <c r="LI5" s="9"/>
      <c r="LJ5" s="9"/>
      <c r="LK5" s="10"/>
      <c r="LL5" s="8" t="s">
        <v>667</v>
      </c>
      <c r="LM5" s="9">
        <v>1</v>
      </c>
      <c r="LN5" s="9" t="s">
        <v>638</v>
      </c>
      <c r="LO5" s="9" t="s">
        <v>627</v>
      </c>
      <c r="LP5" s="9" t="s">
        <v>628</v>
      </c>
      <c r="LQ5" s="9" t="s">
        <v>639</v>
      </c>
      <c r="LR5" s="9" t="s">
        <v>630</v>
      </c>
      <c r="LS5" s="9" t="s">
        <v>635</v>
      </c>
      <c r="LT5" s="9" t="s">
        <v>631</v>
      </c>
      <c r="LU5" s="10" t="s">
        <v>668</v>
      </c>
      <c r="LV5" s="8"/>
      <c r="LW5" s="9"/>
      <c r="LX5" s="9"/>
      <c r="LY5" s="9"/>
      <c r="LZ5" s="9"/>
      <c r="MA5" s="9"/>
      <c r="MB5" s="9"/>
      <c r="MC5" s="9"/>
      <c r="MD5" s="9"/>
      <c r="ME5" s="10"/>
      <c r="MF5" s="8"/>
      <c r="MG5" s="9"/>
      <c r="MH5" s="9"/>
      <c r="MI5" s="9"/>
      <c r="MJ5" s="9"/>
      <c r="MK5" s="9"/>
      <c r="ML5" s="9"/>
      <c r="MM5" s="9"/>
      <c r="MN5" s="9"/>
      <c r="MO5" s="10"/>
      <c r="MP5" s="8"/>
      <c r="MQ5" s="9"/>
      <c r="MR5" s="9"/>
      <c r="MS5" s="9"/>
      <c r="MT5" s="9"/>
      <c r="MU5" s="9"/>
      <c r="MV5" s="9"/>
      <c r="MW5" s="9"/>
      <c r="MX5" s="9"/>
      <c r="MY5" s="10"/>
      <c r="MZ5" s="8"/>
      <c r="NA5" s="9"/>
      <c r="NB5" s="9"/>
      <c r="NC5" s="9"/>
      <c r="ND5" s="9"/>
      <c r="NE5" s="9"/>
      <c r="NF5" s="9"/>
      <c r="NG5" s="9"/>
      <c r="NH5" s="9"/>
      <c r="NI5" s="10"/>
      <c r="NJ5" s="8"/>
      <c r="NK5" s="9"/>
      <c r="NL5" s="9"/>
      <c r="NM5" s="9"/>
      <c r="NN5" s="9"/>
      <c r="NO5" s="9"/>
      <c r="NP5" s="9"/>
      <c r="NQ5" s="9"/>
      <c r="NR5" s="9"/>
      <c r="NS5" s="10"/>
      <c r="NT5" s="8"/>
      <c r="NU5" s="9"/>
      <c r="NV5" s="9"/>
      <c r="NW5" s="9"/>
      <c r="NX5" s="9"/>
      <c r="NY5" s="9"/>
      <c r="NZ5" s="9"/>
      <c r="OA5" s="9"/>
      <c r="OB5" s="9"/>
      <c r="OC5" s="10"/>
      <c r="OD5" s="8"/>
      <c r="OE5" s="9"/>
      <c r="OF5" s="9"/>
      <c r="OG5" s="9"/>
      <c r="OH5" s="9"/>
      <c r="OI5" s="9"/>
      <c r="OJ5" s="9"/>
      <c r="OK5" s="9"/>
      <c r="OL5" s="9"/>
      <c r="OM5" s="10"/>
      <c r="ON5" s="8"/>
      <c r="OO5" s="9"/>
      <c r="OP5" s="9"/>
      <c r="OQ5" s="9"/>
      <c r="OR5" s="9"/>
      <c r="OS5" s="9"/>
      <c r="OT5" s="9"/>
      <c r="OU5" s="9"/>
      <c r="OV5" s="9"/>
      <c r="OW5" s="10"/>
      <c r="OX5" s="8"/>
      <c r="OY5" s="9"/>
      <c r="OZ5" s="9"/>
      <c r="PA5" s="9"/>
      <c r="PB5" s="9"/>
      <c r="PC5" s="9"/>
      <c r="PD5" s="9"/>
      <c r="PE5" s="9"/>
      <c r="PF5" s="9"/>
      <c r="PG5" s="10"/>
      <c r="PH5" s="8"/>
      <c r="PI5" s="9"/>
      <c r="PJ5" s="9"/>
      <c r="PK5" s="9"/>
      <c r="PL5" s="9"/>
      <c r="PM5" s="9"/>
      <c r="PN5" s="9"/>
      <c r="PO5" s="9"/>
      <c r="PP5" s="9"/>
      <c r="PQ5" s="10"/>
      <c r="PR5" s="8"/>
      <c r="PS5" s="9"/>
      <c r="PT5" s="9"/>
      <c r="PU5" s="9"/>
      <c r="PV5" s="9"/>
      <c r="PW5" s="9"/>
      <c r="PX5" s="9"/>
      <c r="PY5" s="9"/>
      <c r="PZ5" s="9"/>
      <c r="QA5" s="10"/>
      <c r="QB5" s="8"/>
      <c r="QC5" s="9"/>
      <c r="QD5" s="9"/>
      <c r="QE5" s="9"/>
      <c r="QF5" s="9"/>
      <c r="QG5" s="9"/>
      <c r="QH5" s="9"/>
      <c r="QI5" s="9"/>
      <c r="QJ5" s="9"/>
      <c r="QK5" s="10"/>
      <c r="QL5" s="8"/>
      <c r="QM5" s="9"/>
      <c r="QN5" s="9"/>
      <c r="QO5" s="9"/>
      <c r="QP5" s="9"/>
      <c r="QQ5" s="9"/>
      <c r="QR5" s="9"/>
      <c r="QS5" s="9"/>
      <c r="QT5" s="9"/>
      <c r="QU5" s="10"/>
      <c r="QV5" s="8"/>
      <c r="QW5" s="9"/>
      <c r="QX5" s="9"/>
      <c r="QY5" s="9"/>
      <c r="QZ5" s="9"/>
      <c r="RA5" s="9"/>
      <c r="RB5" s="9"/>
      <c r="RC5" s="9"/>
      <c r="RD5" s="9"/>
      <c r="RE5" s="10"/>
      <c r="RF5" s="8"/>
      <c r="RG5" s="9"/>
      <c r="RH5" s="9"/>
      <c r="RI5" s="9"/>
      <c r="RJ5" s="9"/>
      <c r="RK5" s="9"/>
      <c r="RL5" s="9"/>
      <c r="RM5" s="9"/>
      <c r="RN5" s="9"/>
      <c r="RO5" s="10"/>
      <c r="RP5" s="8"/>
      <c r="RQ5" s="9"/>
      <c r="RR5" s="9"/>
      <c r="RS5" s="9"/>
      <c r="RT5" s="9"/>
      <c r="RU5" s="9"/>
      <c r="RV5" s="9"/>
      <c r="RW5" s="9"/>
      <c r="RX5" s="9"/>
      <c r="RY5" s="10"/>
      <c r="RZ5" s="8"/>
      <c r="SA5" s="9"/>
      <c r="SB5" s="9"/>
      <c r="SC5" s="9"/>
      <c r="SD5" s="9"/>
      <c r="SE5" s="9"/>
      <c r="SF5" s="9"/>
      <c r="SG5" s="9"/>
      <c r="SH5" s="9"/>
      <c r="SI5" s="10"/>
      <c r="SJ5" s="8" t="s">
        <v>669</v>
      </c>
      <c r="SK5" s="9">
        <v>1</v>
      </c>
      <c r="SL5" s="9" t="s">
        <v>638</v>
      </c>
      <c r="SM5" s="9" t="s">
        <v>627</v>
      </c>
      <c r="SN5" s="9" t="s">
        <v>639</v>
      </c>
      <c r="SO5" s="9" t="s">
        <v>639</v>
      </c>
      <c r="SP5" s="9" t="s">
        <v>635</v>
      </c>
      <c r="SQ5" s="9" t="s">
        <v>635</v>
      </c>
      <c r="SR5" s="9" t="s">
        <v>631</v>
      </c>
      <c r="SS5" s="10" t="s">
        <v>670</v>
      </c>
      <c r="ST5" s="8"/>
      <c r="SU5" s="9"/>
      <c r="SV5" s="9"/>
      <c r="SW5" s="9"/>
      <c r="SX5" s="9"/>
      <c r="SY5" s="9"/>
      <c r="SZ5" s="9"/>
      <c r="TA5" s="9"/>
      <c r="TB5" s="9"/>
      <c r="TC5" s="10"/>
      <c r="TD5" s="2">
        <v>46492004394531</v>
      </c>
      <c r="TE5" s="2">
        <v>-74062797546387</v>
      </c>
      <c r="TF5">
        <v>-1</v>
      </c>
    </row>
    <row r="6" spans="1:526">
      <c r="A6" t="s">
        <v>671</v>
      </c>
      <c r="B6" t="s">
        <v>617</v>
      </c>
      <c r="C6" t="s">
        <v>618</v>
      </c>
      <c r="F6" t="s">
        <v>672</v>
      </c>
      <c r="G6">
        <v>0</v>
      </c>
      <c r="H6" s="1">
        <v>41744.82608796296</v>
      </c>
      <c r="I6" s="1">
        <v>41744.890300925923</v>
      </c>
      <c r="J6">
        <v>1</v>
      </c>
      <c r="K6">
        <v>0</v>
      </c>
      <c r="L6">
        <v>0</v>
      </c>
      <c r="M6">
        <v>0</v>
      </c>
      <c r="N6">
        <v>1</v>
      </c>
      <c r="O6" t="s">
        <v>648</v>
      </c>
      <c r="P6" t="s">
        <v>648</v>
      </c>
      <c r="Q6" t="s">
        <v>648</v>
      </c>
      <c r="R6" t="s">
        <v>622</v>
      </c>
      <c r="S6" t="s">
        <v>622</v>
      </c>
      <c r="T6" t="s">
        <v>651</v>
      </c>
      <c r="U6" t="s">
        <v>624</v>
      </c>
      <c r="V6" t="s">
        <v>625</v>
      </c>
      <c r="W6">
        <v>27</v>
      </c>
      <c r="X6" s="8"/>
      <c r="Y6" s="9"/>
      <c r="Z6" s="9"/>
      <c r="AA6" s="9"/>
      <c r="AB6" s="9"/>
      <c r="AC6" s="9"/>
      <c r="AD6" s="9"/>
      <c r="AE6" s="9"/>
      <c r="AF6" s="9"/>
      <c r="AG6" s="10"/>
      <c r="AH6" s="8"/>
      <c r="AI6" s="9"/>
      <c r="AJ6" s="9"/>
      <c r="AK6" s="9"/>
      <c r="AL6" s="9"/>
      <c r="AM6" s="9"/>
      <c r="AN6" s="9"/>
      <c r="AO6" s="9"/>
      <c r="AP6" s="9"/>
      <c r="AQ6" s="10"/>
      <c r="AR6" s="8"/>
      <c r="AS6" s="9"/>
      <c r="AT6" s="9"/>
      <c r="AU6" s="9"/>
      <c r="AV6" s="9"/>
      <c r="AW6" s="9"/>
      <c r="AX6" s="9"/>
      <c r="AY6" s="9"/>
      <c r="AZ6" s="9"/>
      <c r="BA6" s="10"/>
      <c r="BB6" s="8"/>
      <c r="BC6" s="9"/>
      <c r="BD6" s="9"/>
      <c r="BE6" s="9"/>
      <c r="BF6" s="9"/>
      <c r="BG6" s="9"/>
      <c r="BH6" s="9"/>
      <c r="BI6" s="9"/>
      <c r="BJ6" s="9"/>
      <c r="BK6" s="10"/>
      <c r="BL6" s="8"/>
      <c r="BM6" s="9"/>
      <c r="BN6" s="9"/>
      <c r="BO6" s="9"/>
      <c r="BP6" s="9"/>
      <c r="BQ6" s="9"/>
      <c r="BR6" s="9"/>
      <c r="BS6" s="9"/>
      <c r="BT6" s="9"/>
      <c r="BU6" s="10"/>
      <c r="BV6" s="8"/>
      <c r="BW6" s="9"/>
      <c r="BX6" s="9"/>
      <c r="BY6" s="9"/>
      <c r="BZ6" s="9"/>
      <c r="CA6" s="9"/>
      <c r="CB6" s="9"/>
      <c r="CC6" s="9"/>
      <c r="CD6" s="9"/>
      <c r="CE6" s="10"/>
      <c r="CF6" s="8"/>
      <c r="CG6" s="9"/>
      <c r="CH6" s="9"/>
      <c r="CI6" s="9"/>
      <c r="CJ6" s="9"/>
      <c r="CK6" s="9"/>
      <c r="CL6" s="9"/>
      <c r="CM6" s="9"/>
      <c r="CN6" s="9"/>
      <c r="CO6" s="10"/>
      <c r="CP6" s="8" t="s">
        <v>673</v>
      </c>
      <c r="CQ6" s="9">
        <v>1</v>
      </c>
      <c r="CR6" s="9" t="s">
        <v>638</v>
      </c>
      <c r="CS6" s="9" t="s">
        <v>634</v>
      </c>
      <c r="CT6" s="9" t="s">
        <v>628</v>
      </c>
      <c r="CU6" s="9" t="s">
        <v>639</v>
      </c>
      <c r="CV6" s="9" t="s">
        <v>629</v>
      </c>
      <c r="CW6" s="9" t="s">
        <v>635</v>
      </c>
      <c r="CX6" s="9" t="s">
        <v>631</v>
      </c>
      <c r="CY6" s="10" t="s">
        <v>674</v>
      </c>
      <c r="CZ6" s="8"/>
      <c r="DA6" s="9"/>
      <c r="DB6" s="9"/>
      <c r="DC6" s="9"/>
      <c r="DD6" s="9"/>
      <c r="DE6" s="9"/>
      <c r="DF6" s="9"/>
      <c r="DG6" s="9"/>
      <c r="DH6" s="9"/>
      <c r="DI6" s="10"/>
      <c r="DJ6" s="8"/>
      <c r="DK6" s="9"/>
      <c r="DL6" s="9"/>
      <c r="DM6" s="9"/>
      <c r="DN6" s="9"/>
      <c r="DO6" s="9"/>
      <c r="DP6" s="9"/>
      <c r="DQ6" s="9"/>
      <c r="DR6" s="9"/>
      <c r="DS6" s="10"/>
      <c r="DT6" s="8" t="s">
        <v>675</v>
      </c>
      <c r="DU6" s="9">
        <v>1</v>
      </c>
      <c r="DV6" s="9" t="s">
        <v>627</v>
      </c>
      <c r="DW6" s="9" t="s">
        <v>638</v>
      </c>
      <c r="DX6" s="9" t="s">
        <v>628</v>
      </c>
      <c r="DY6" s="9" t="s">
        <v>676</v>
      </c>
      <c r="DZ6" s="9" t="s">
        <v>629</v>
      </c>
      <c r="EA6" s="9" t="s">
        <v>635</v>
      </c>
      <c r="EB6" s="9" t="s">
        <v>640</v>
      </c>
      <c r="EC6" s="10" t="s">
        <v>677</v>
      </c>
      <c r="ED6" s="8"/>
      <c r="EE6" s="9"/>
      <c r="EF6" s="9"/>
      <c r="EG6" s="9"/>
      <c r="EH6" s="9"/>
      <c r="EI6" s="9"/>
      <c r="EJ6" s="9"/>
      <c r="EK6" s="9"/>
      <c r="EL6" s="9"/>
      <c r="EM6" s="10"/>
      <c r="EN6" s="8"/>
      <c r="EO6" s="9"/>
      <c r="EP6" s="9"/>
      <c r="EQ6" s="9"/>
      <c r="ER6" s="9"/>
      <c r="ES6" s="9"/>
      <c r="ET6" s="9"/>
      <c r="EU6" s="9"/>
      <c r="EV6" s="9"/>
      <c r="EW6" s="10"/>
      <c r="EX6" s="8"/>
      <c r="EY6" s="9"/>
      <c r="EZ6" s="9"/>
      <c r="FA6" s="9"/>
      <c r="FB6" s="9"/>
      <c r="FC6" s="9"/>
      <c r="FD6" s="9"/>
      <c r="FE6" s="9"/>
      <c r="FF6" s="9"/>
      <c r="FG6" s="10"/>
      <c r="FH6" s="8"/>
      <c r="FI6" s="9"/>
      <c r="FJ6" s="9"/>
      <c r="FK6" s="9"/>
      <c r="FL6" s="9"/>
      <c r="FM6" s="9"/>
      <c r="FN6" s="9"/>
      <c r="FO6" s="9"/>
      <c r="FP6" s="9"/>
      <c r="FQ6" s="10"/>
      <c r="FR6" s="8"/>
      <c r="FS6" s="9"/>
      <c r="FT6" s="9"/>
      <c r="FU6" s="9"/>
      <c r="FV6" s="9"/>
      <c r="FW6" s="9"/>
      <c r="FX6" s="9"/>
      <c r="FY6" s="9"/>
      <c r="FZ6" s="9"/>
      <c r="GA6" s="10"/>
      <c r="GB6" s="8"/>
      <c r="GC6" s="9"/>
      <c r="GD6" s="9"/>
      <c r="GE6" s="9"/>
      <c r="GF6" s="9"/>
      <c r="GG6" s="9"/>
      <c r="GH6" s="9"/>
      <c r="GI6" s="9"/>
      <c r="GJ6" s="9"/>
      <c r="GK6" s="10"/>
      <c r="GL6" s="8"/>
      <c r="GM6" s="9"/>
      <c r="GN6" s="9"/>
      <c r="GO6" s="9"/>
      <c r="GP6" s="9"/>
      <c r="GQ6" s="9"/>
      <c r="GR6" s="9"/>
      <c r="GS6" s="9"/>
      <c r="GT6" s="9"/>
      <c r="GU6" s="10"/>
      <c r="GV6" s="8"/>
      <c r="GW6" s="9"/>
      <c r="GX6" s="9"/>
      <c r="GY6" s="9"/>
      <c r="GZ6" s="9"/>
      <c r="HA6" s="9"/>
      <c r="HB6" s="9"/>
      <c r="HC6" s="9"/>
      <c r="HD6" s="9"/>
      <c r="HE6" s="10"/>
      <c r="HF6" s="8"/>
      <c r="HG6" s="9"/>
      <c r="HH6" s="9"/>
      <c r="HI6" s="9"/>
      <c r="HJ6" s="9"/>
      <c r="HK6" s="9"/>
      <c r="HL6" s="9"/>
      <c r="HM6" s="9"/>
      <c r="HN6" s="9"/>
      <c r="HO6" s="10"/>
      <c r="HP6" s="8"/>
      <c r="HQ6" s="9"/>
      <c r="HR6" s="9"/>
      <c r="HS6" s="9"/>
      <c r="HT6" s="9"/>
      <c r="HU6" s="9"/>
      <c r="HV6" s="9"/>
      <c r="HW6" s="9"/>
      <c r="HX6" s="9"/>
      <c r="HY6" s="10"/>
      <c r="HZ6" s="8"/>
      <c r="IA6" s="9"/>
      <c r="IB6" s="9"/>
      <c r="IC6" s="9"/>
      <c r="ID6" s="9"/>
      <c r="IE6" s="9"/>
      <c r="IF6" s="9"/>
      <c r="IG6" s="9"/>
      <c r="IH6" s="9"/>
      <c r="II6" s="10"/>
      <c r="IJ6" s="8"/>
      <c r="IK6" s="9"/>
      <c r="IL6" s="9"/>
      <c r="IM6" s="9"/>
      <c r="IN6" s="9"/>
      <c r="IO6" s="9"/>
      <c r="IP6" s="9"/>
      <c r="IQ6" s="9"/>
      <c r="IR6" s="9"/>
      <c r="IS6" s="10"/>
      <c r="IT6" s="8"/>
      <c r="IU6" s="9"/>
      <c r="IV6" s="9"/>
      <c r="IW6" s="9"/>
      <c r="IX6" s="9"/>
      <c r="IY6" s="9"/>
      <c r="IZ6" s="9"/>
      <c r="JA6" s="9"/>
      <c r="JB6" s="9"/>
      <c r="JC6" s="10"/>
      <c r="JD6" s="8"/>
      <c r="JE6" s="9"/>
      <c r="JF6" s="9"/>
      <c r="JG6" s="9"/>
      <c r="JH6" s="9"/>
      <c r="JI6" s="9"/>
      <c r="JJ6" s="9"/>
      <c r="JK6" s="9"/>
      <c r="JL6" s="9"/>
      <c r="JM6" s="10"/>
      <c r="JN6" s="8"/>
      <c r="JO6" s="9"/>
      <c r="JP6" s="9"/>
      <c r="JQ6" s="9"/>
      <c r="JR6" s="9"/>
      <c r="JS6" s="9"/>
      <c r="JT6" s="9"/>
      <c r="JU6" s="9"/>
      <c r="JV6" s="9"/>
      <c r="JW6" s="10"/>
      <c r="JX6" s="8"/>
      <c r="JY6" s="9"/>
      <c r="JZ6" s="9"/>
      <c r="KA6" s="9"/>
      <c r="KB6" s="9"/>
      <c r="KC6" s="9"/>
      <c r="KD6" s="9"/>
      <c r="KE6" s="9"/>
      <c r="KF6" s="9"/>
      <c r="KG6" s="10"/>
      <c r="KH6" s="8"/>
      <c r="KI6" s="9"/>
      <c r="KJ6" s="9"/>
      <c r="KK6" s="9"/>
      <c r="KL6" s="9"/>
      <c r="KM6" s="9"/>
      <c r="KN6" s="9"/>
      <c r="KO6" s="9"/>
      <c r="KP6" s="9"/>
      <c r="KQ6" s="10"/>
      <c r="KR6" s="8" t="s">
        <v>678</v>
      </c>
      <c r="KS6" s="9">
        <v>1</v>
      </c>
      <c r="KT6" s="9" t="s">
        <v>638</v>
      </c>
      <c r="KU6" s="9" t="s">
        <v>627</v>
      </c>
      <c r="KV6" s="9" t="s">
        <v>628</v>
      </c>
      <c r="KW6" s="9" t="s">
        <v>676</v>
      </c>
      <c r="KX6" s="9" t="s">
        <v>629</v>
      </c>
      <c r="KY6" s="9" t="s">
        <v>635</v>
      </c>
      <c r="KZ6" s="9" t="s">
        <v>631</v>
      </c>
      <c r="LA6" s="10" t="s">
        <v>679</v>
      </c>
      <c r="LB6" s="8"/>
      <c r="LC6" s="9"/>
      <c r="LD6" s="9"/>
      <c r="LE6" s="9"/>
      <c r="LF6" s="9"/>
      <c r="LG6" s="9"/>
      <c r="LH6" s="9"/>
      <c r="LI6" s="9"/>
      <c r="LJ6" s="9"/>
      <c r="LK6" s="10"/>
      <c r="LL6" s="8"/>
      <c r="LM6" s="9"/>
      <c r="LN6" s="9"/>
      <c r="LO6" s="9"/>
      <c r="LP6" s="9"/>
      <c r="LQ6" s="9"/>
      <c r="LR6" s="9"/>
      <c r="LS6" s="9"/>
      <c r="LT6" s="9"/>
      <c r="LU6" s="10"/>
      <c r="LV6" s="8"/>
      <c r="LW6" s="9"/>
      <c r="LX6" s="9"/>
      <c r="LY6" s="9"/>
      <c r="LZ6" s="9"/>
      <c r="MA6" s="9"/>
      <c r="MB6" s="9"/>
      <c r="MC6" s="9"/>
      <c r="MD6" s="9"/>
      <c r="ME6" s="10"/>
      <c r="MF6" s="8"/>
      <c r="MG6" s="9"/>
      <c r="MH6" s="9"/>
      <c r="MI6" s="9"/>
      <c r="MJ6" s="9"/>
      <c r="MK6" s="9"/>
      <c r="ML6" s="9"/>
      <c r="MM6" s="9"/>
      <c r="MN6" s="9"/>
      <c r="MO6" s="10"/>
      <c r="MP6" s="8"/>
      <c r="MQ6" s="9"/>
      <c r="MR6" s="9"/>
      <c r="MS6" s="9"/>
      <c r="MT6" s="9"/>
      <c r="MU6" s="9"/>
      <c r="MV6" s="9"/>
      <c r="MW6" s="9"/>
      <c r="MX6" s="9"/>
      <c r="MY6" s="10"/>
      <c r="MZ6" s="8"/>
      <c r="NA6" s="9"/>
      <c r="NB6" s="9"/>
      <c r="NC6" s="9"/>
      <c r="ND6" s="9"/>
      <c r="NE6" s="9"/>
      <c r="NF6" s="9"/>
      <c r="NG6" s="9"/>
      <c r="NH6" s="9"/>
      <c r="NI6" s="10"/>
      <c r="NJ6" s="8" t="s">
        <v>680</v>
      </c>
      <c r="NK6" s="9">
        <v>1</v>
      </c>
      <c r="NL6" s="9" t="s">
        <v>634</v>
      </c>
      <c r="NM6" s="9" t="s">
        <v>638</v>
      </c>
      <c r="NN6" s="9" t="s">
        <v>628</v>
      </c>
      <c r="NO6" s="9" t="s">
        <v>639</v>
      </c>
      <c r="NP6" s="9" t="s">
        <v>629</v>
      </c>
      <c r="NQ6" s="9" t="s">
        <v>635</v>
      </c>
      <c r="NR6" s="9" t="s">
        <v>640</v>
      </c>
      <c r="NS6" s="10" t="s">
        <v>681</v>
      </c>
      <c r="NT6" s="8"/>
      <c r="NU6" s="9"/>
      <c r="NV6" s="9"/>
      <c r="NW6" s="9"/>
      <c r="NX6" s="9"/>
      <c r="NY6" s="9"/>
      <c r="NZ6" s="9"/>
      <c r="OA6" s="9"/>
      <c r="OB6" s="9"/>
      <c r="OC6" s="10"/>
      <c r="OD6" s="8"/>
      <c r="OE6" s="9"/>
      <c r="OF6" s="9"/>
      <c r="OG6" s="9"/>
      <c r="OH6" s="9"/>
      <c r="OI6" s="9"/>
      <c r="OJ6" s="9"/>
      <c r="OK6" s="9"/>
      <c r="OL6" s="9"/>
      <c r="OM6" s="10"/>
      <c r="ON6" s="8"/>
      <c r="OO6" s="9"/>
      <c r="OP6" s="9"/>
      <c r="OQ6" s="9"/>
      <c r="OR6" s="9"/>
      <c r="OS6" s="9"/>
      <c r="OT6" s="9"/>
      <c r="OU6" s="9"/>
      <c r="OV6" s="9"/>
      <c r="OW6" s="10"/>
      <c r="OX6" s="8"/>
      <c r="OY6" s="9"/>
      <c r="OZ6" s="9"/>
      <c r="PA6" s="9"/>
      <c r="PB6" s="9"/>
      <c r="PC6" s="9"/>
      <c r="PD6" s="9"/>
      <c r="PE6" s="9"/>
      <c r="PF6" s="9"/>
      <c r="PG6" s="10"/>
      <c r="PH6" s="8"/>
      <c r="PI6" s="9"/>
      <c r="PJ6" s="9"/>
      <c r="PK6" s="9"/>
      <c r="PL6" s="9"/>
      <c r="PM6" s="9"/>
      <c r="PN6" s="9"/>
      <c r="PO6" s="9"/>
      <c r="PP6" s="9"/>
      <c r="PQ6" s="10"/>
      <c r="PR6" s="8"/>
      <c r="PS6" s="9"/>
      <c r="PT6" s="9"/>
      <c r="PU6" s="9"/>
      <c r="PV6" s="9"/>
      <c r="PW6" s="9"/>
      <c r="PX6" s="9"/>
      <c r="PY6" s="9"/>
      <c r="PZ6" s="9"/>
      <c r="QA6" s="10"/>
      <c r="QB6" s="8"/>
      <c r="QC6" s="9"/>
      <c r="QD6" s="9"/>
      <c r="QE6" s="9"/>
      <c r="QF6" s="9"/>
      <c r="QG6" s="9"/>
      <c r="QH6" s="9"/>
      <c r="QI6" s="9"/>
      <c r="QJ6" s="9"/>
      <c r="QK6" s="10"/>
      <c r="QL6" s="8"/>
      <c r="QM6" s="9"/>
      <c r="QN6" s="9"/>
      <c r="QO6" s="9"/>
      <c r="QP6" s="9"/>
      <c r="QQ6" s="9"/>
      <c r="QR6" s="9"/>
      <c r="QS6" s="9"/>
      <c r="QT6" s="9"/>
      <c r="QU6" s="10"/>
      <c r="QV6" s="8"/>
      <c r="QW6" s="9"/>
      <c r="QX6" s="9"/>
      <c r="QY6" s="9"/>
      <c r="QZ6" s="9"/>
      <c r="RA6" s="9"/>
      <c r="RB6" s="9"/>
      <c r="RC6" s="9"/>
      <c r="RD6" s="9"/>
      <c r="RE6" s="10"/>
      <c r="RF6" s="8"/>
      <c r="RG6" s="9"/>
      <c r="RH6" s="9"/>
      <c r="RI6" s="9"/>
      <c r="RJ6" s="9"/>
      <c r="RK6" s="9"/>
      <c r="RL6" s="9"/>
      <c r="RM6" s="9"/>
      <c r="RN6" s="9"/>
      <c r="RO6" s="10"/>
      <c r="RP6" s="8"/>
      <c r="RQ6" s="9"/>
      <c r="RR6" s="9"/>
      <c r="RS6" s="9"/>
      <c r="RT6" s="9"/>
      <c r="RU6" s="9"/>
      <c r="RV6" s="9"/>
      <c r="RW6" s="9"/>
      <c r="RX6" s="9"/>
      <c r="RY6" s="10"/>
      <c r="RZ6" s="8"/>
      <c r="SA6" s="9"/>
      <c r="SB6" s="9"/>
      <c r="SC6" s="9"/>
      <c r="SD6" s="9"/>
      <c r="SE6" s="9"/>
      <c r="SF6" s="9"/>
      <c r="SG6" s="9"/>
      <c r="SH6" s="9"/>
      <c r="SI6" s="10"/>
      <c r="SJ6" s="8"/>
      <c r="SK6" s="9"/>
      <c r="SL6" s="9"/>
      <c r="SM6" s="9"/>
      <c r="SN6" s="9"/>
      <c r="SO6" s="9"/>
      <c r="SP6" s="9"/>
      <c r="SQ6" s="9"/>
      <c r="SR6" s="9"/>
      <c r="SS6" s="10"/>
      <c r="ST6" s="8" t="s">
        <v>682</v>
      </c>
      <c r="SU6" s="9">
        <v>1</v>
      </c>
      <c r="SV6" s="9" t="s">
        <v>634</v>
      </c>
      <c r="SW6" s="9" t="s">
        <v>634</v>
      </c>
      <c r="SX6" s="9" t="s">
        <v>628</v>
      </c>
      <c r="SY6" s="9" t="s">
        <v>639</v>
      </c>
      <c r="SZ6" s="9" t="s">
        <v>629</v>
      </c>
      <c r="TA6" s="9" t="s">
        <v>629</v>
      </c>
      <c r="TB6" s="9" t="s">
        <v>640</v>
      </c>
      <c r="TC6" s="10" t="s">
        <v>683</v>
      </c>
      <c r="TD6" s="2">
        <v>46492004394531</v>
      </c>
      <c r="TE6" s="2">
        <v>-74062797546387</v>
      </c>
      <c r="TF6">
        <v>-1</v>
      </c>
    </row>
    <row r="7" spans="1:526">
      <c r="A7" t="s">
        <v>684</v>
      </c>
      <c r="B7" t="s">
        <v>617</v>
      </c>
      <c r="C7" t="s">
        <v>618</v>
      </c>
      <c r="F7" t="s">
        <v>685</v>
      </c>
      <c r="G7">
        <v>0</v>
      </c>
      <c r="H7" s="1">
        <v>41744.91233796296</v>
      </c>
      <c r="I7" s="1">
        <v>41744.951550925929</v>
      </c>
      <c r="J7">
        <v>1</v>
      </c>
      <c r="K7">
        <v>0</v>
      </c>
      <c r="L7">
        <v>0</v>
      </c>
      <c r="M7">
        <v>0</v>
      </c>
      <c r="N7">
        <v>1</v>
      </c>
      <c r="O7" t="s">
        <v>620</v>
      </c>
      <c r="P7" t="s">
        <v>648</v>
      </c>
      <c r="Q7" t="s">
        <v>686</v>
      </c>
      <c r="R7" t="s">
        <v>622</v>
      </c>
      <c r="S7" t="s">
        <v>650</v>
      </c>
      <c r="T7" t="s">
        <v>651</v>
      </c>
      <c r="U7" t="s">
        <v>624</v>
      </c>
      <c r="V7" t="s">
        <v>625</v>
      </c>
      <c r="W7">
        <v>25</v>
      </c>
      <c r="X7" s="8"/>
      <c r="Y7" s="9"/>
      <c r="Z7" s="9"/>
      <c r="AA7" s="9"/>
      <c r="AB7" s="9"/>
      <c r="AC7" s="9"/>
      <c r="AD7" s="9"/>
      <c r="AE7" s="9"/>
      <c r="AF7" s="9"/>
      <c r="AG7" s="10"/>
      <c r="AH7" s="8"/>
      <c r="AI7" s="9"/>
      <c r="AJ7" s="9"/>
      <c r="AK7" s="9"/>
      <c r="AL7" s="9"/>
      <c r="AM7" s="9"/>
      <c r="AN7" s="9"/>
      <c r="AO7" s="9"/>
      <c r="AP7" s="9"/>
      <c r="AQ7" s="10"/>
      <c r="AR7" s="8"/>
      <c r="AS7" s="9"/>
      <c r="AT7" s="9"/>
      <c r="AU7" s="9"/>
      <c r="AV7" s="9"/>
      <c r="AW7" s="9"/>
      <c r="AX7" s="9"/>
      <c r="AY7" s="9"/>
      <c r="AZ7" s="9"/>
      <c r="BA7" s="10"/>
      <c r="BB7" s="8"/>
      <c r="BC7" s="9"/>
      <c r="BD7" s="9"/>
      <c r="BE7" s="9"/>
      <c r="BF7" s="9"/>
      <c r="BG7" s="9"/>
      <c r="BH7" s="9"/>
      <c r="BI7" s="9"/>
      <c r="BJ7" s="9"/>
      <c r="BK7" s="10"/>
      <c r="BL7" s="8"/>
      <c r="BM7" s="9"/>
      <c r="BN7" s="9"/>
      <c r="BO7" s="9"/>
      <c r="BP7" s="9"/>
      <c r="BQ7" s="9"/>
      <c r="BR7" s="9"/>
      <c r="BS7" s="9"/>
      <c r="BT7" s="9"/>
      <c r="BU7" s="10"/>
      <c r="BV7" s="8" t="s">
        <v>687</v>
      </c>
      <c r="BW7" s="9">
        <v>1</v>
      </c>
      <c r="BX7" s="9" t="s">
        <v>627</v>
      </c>
      <c r="BY7" s="9" t="s">
        <v>634</v>
      </c>
      <c r="BZ7" s="9" t="s">
        <v>628</v>
      </c>
      <c r="CA7" s="9" t="s">
        <v>676</v>
      </c>
      <c r="CB7" s="9" t="s">
        <v>629</v>
      </c>
      <c r="CC7" s="9" t="s">
        <v>635</v>
      </c>
      <c r="CD7" s="9" t="s">
        <v>640</v>
      </c>
      <c r="CE7" s="10" t="s">
        <v>688</v>
      </c>
      <c r="CF7" s="8"/>
      <c r="CG7" s="9"/>
      <c r="CH7" s="9"/>
      <c r="CI7" s="9"/>
      <c r="CJ7" s="9"/>
      <c r="CK7" s="9"/>
      <c r="CL7" s="9"/>
      <c r="CM7" s="9"/>
      <c r="CN7" s="9"/>
      <c r="CO7" s="10"/>
      <c r="CP7" s="8"/>
      <c r="CQ7" s="9"/>
      <c r="CR7" s="9"/>
      <c r="CS7" s="9"/>
      <c r="CT7" s="9"/>
      <c r="CU7" s="9"/>
      <c r="CV7" s="9"/>
      <c r="CW7" s="9"/>
      <c r="CX7" s="9"/>
      <c r="CY7" s="10"/>
      <c r="CZ7" s="8"/>
      <c r="DA7" s="9"/>
      <c r="DB7" s="9"/>
      <c r="DC7" s="9"/>
      <c r="DD7" s="9"/>
      <c r="DE7" s="9"/>
      <c r="DF7" s="9"/>
      <c r="DG7" s="9"/>
      <c r="DH7" s="9"/>
      <c r="DI7" s="10"/>
      <c r="DJ7" s="8"/>
      <c r="DK7" s="9"/>
      <c r="DL7" s="9"/>
      <c r="DM7" s="9"/>
      <c r="DN7" s="9"/>
      <c r="DO7" s="9"/>
      <c r="DP7" s="9"/>
      <c r="DQ7" s="9"/>
      <c r="DR7" s="9"/>
      <c r="DS7" s="10"/>
      <c r="DT7" s="8"/>
      <c r="DU7" s="9"/>
      <c r="DV7" s="9"/>
      <c r="DW7" s="9"/>
      <c r="DX7" s="9"/>
      <c r="DY7" s="9"/>
      <c r="DZ7" s="9"/>
      <c r="EA7" s="9"/>
      <c r="EB7" s="9"/>
      <c r="EC7" s="10"/>
      <c r="ED7" s="8"/>
      <c r="EE7" s="9"/>
      <c r="EF7" s="9"/>
      <c r="EG7" s="9"/>
      <c r="EH7" s="9"/>
      <c r="EI7" s="9"/>
      <c r="EJ7" s="9"/>
      <c r="EK7" s="9"/>
      <c r="EL7" s="9"/>
      <c r="EM7" s="10"/>
      <c r="EN7" s="8"/>
      <c r="EO7" s="9"/>
      <c r="EP7" s="9"/>
      <c r="EQ7" s="9"/>
      <c r="ER7" s="9"/>
      <c r="ES7" s="9"/>
      <c r="ET7" s="9"/>
      <c r="EU7" s="9"/>
      <c r="EV7" s="9"/>
      <c r="EW7" s="10"/>
      <c r="EX7" s="8"/>
      <c r="EY7" s="9"/>
      <c r="EZ7" s="9"/>
      <c r="FA7" s="9"/>
      <c r="FB7" s="9"/>
      <c r="FC7" s="9"/>
      <c r="FD7" s="9"/>
      <c r="FE7" s="9"/>
      <c r="FF7" s="9"/>
      <c r="FG7" s="10"/>
      <c r="FH7" s="8"/>
      <c r="FI7" s="9"/>
      <c r="FJ7" s="9"/>
      <c r="FK7" s="9"/>
      <c r="FL7" s="9"/>
      <c r="FM7" s="9"/>
      <c r="FN7" s="9"/>
      <c r="FO7" s="9"/>
      <c r="FP7" s="9"/>
      <c r="FQ7" s="10"/>
      <c r="FR7" s="8" t="s">
        <v>689</v>
      </c>
      <c r="FS7" s="9">
        <v>1</v>
      </c>
      <c r="FT7" s="9" t="s">
        <v>627</v>
      </c>
      <c r="FU7" s="9" t="s">
        <v>627</v>
      </c>
      <c r="FV7" s="9" t="s">
        <v>628</v>
      </c>
      <c r="FW7" s="9" t="s">
        <v>639</v>
      </c>
      <c r="FX7" s="9" t="s">
        <v>629</v>
      </c>
      <c r="FY7" s="9" t="s">
        <v>635</v>
      </c>
      <c r="FZ7" s="9" t="s">
        <v>640</v>
      </c>
      <c r="GA7" s="10" t="s">
        <v>690</v>
      </c>
      <c r="GB7" s="8"/>
      <c r="GC7" s="9"/>
      <c r="GD7" s="9"/>
      <c r="GE7" s="9"/>
      <c r="GF7" s="9"/>
      <c r="GG7" s="9"/>
      <c r="GH7" s="9"/>
      <c r="GI7" s="9"/>
      <c r="GJ7" s="9"/>
      <c r="GK7" s="10"/>
      <c r="GL7" s="8"/>
      <c r="GM7" s="9"/>
      <c r="GN7" s="9"/>
      <c r="GO7" s="9"/>
      <c r="GP7" s="9"/>
      <c r="GQ7" s="9"/>
      <c r="GR7" s="9"/>
      <c r="GS7" s="9"/>
      <c r="GT7" s="9"/>
      <c r="GU7" s="10"/>
      <c r="GV7" s="8"/>
      <c r="GW7" s="9"/>
      <c r="GX7" s="9"/>
      <c r="GY7" s="9"/>
      <c r="GZ7" s="9"/>
      <c r="HA7" s="9"/>
      <c r="HB7" s="9"/>
      <c r="HC7" s="9"/>
      <c r="HD7" s="9"/>
      <c r="HE7" s="10"/>
      <c r="HF7" s="8"/>
      <c r="HG7" s="9"/>
      <c r="HH7" s="9"/>
      <c r="HI7" s="9"/>
      <c r="HJ7" s="9"/>
      <c r="HK7" s="9"/>
      <c r="HL7" s="9"/>
      <c r="HM7" s="9"/>
      <c r="HN7" s="9"/>
      <c r="HO7" s="10"/>
      <c r="HP7" s="8"/>
      <c r="HQ7" s="9"/>
      <c r="HR7" s="9"/>
      <c r="HS7" s="9"/>
      <c r="HT7" s="9"/>
      <c r="HU7" s="9"/>
      <c r="HV7" s="9"/>
      <c r="HW7" s="9"/>
      <c r="HX7" s="9"/>
      <c r="HY7" s="10"/>
      <c r="HZ7" s="8"/>
      <c r="IA7" s="9"/>
      <c r="IB7" s="9"/>
      <c r="IC7" s="9"/>
      <c r="ID7" s="9"/>
      <c r="IE7" s="9"/>
      <c r="IF7" s="9"/>
      <c r="IG7" s="9"/>
      <c r="IH7" s="9"/>
      <c r="II7" s="10"/>
      <c r="IJ7" s="8"/>
      <c r="IK7" s="9"/>
      <c r="IL7" s="9"/>
      <c r="IM7" s="9"/>
      <c r="IN7" s="9"/>
      <c r="IO7" s="9"/>
      <c r="IP7" s="9"/>
      <c r="IQ7" s="9"/>
      <c r="IR7" s="9"/>
      <c r="IS7" s="10"/>
      <c r="IT7" s="8"/>
      <c r="IU7" s="9"/>
      <c r="IV7" s="9"/>
      <c r="IW7" s="9"/>
      <c r="IX7" s="9"/>
      <c r="IY7" s="9"/>
      <c r="IZ7" s="9"/>
      <c r="JA7" s="9"/>
      <c r="JB7" s="9"/>
      <c r="JC7" s="10"/>
      <c r="JD7" s="8"/>
      <c r="JE7" s="9"/>
      <c r="JF7" s="9"/>
      <c r="JG7" s="9"/>
      <c r="JH7" s="9"/>
      <c r="JI7" s="9"/>
      <c r="JJ7" s="9"/>
      <c r="JK7" s="9"/>
      <c r="JL7" s="9"/>
      <c r="JM7" s="10"/>
      <c r="JN7" s="8" t="s">
        <v>691</v>
      </c>
      <c r="JO7" s="9">
        <v>1</v>
      </c>
      <c r="JP7" s="9" t="s">
        <v>634</v>
      </c>
      <c r="JQ7" s="9" t="s">
        <v>634</v>
      </c>
      <c r="JR7" s="9" t="s">
        <v>628</v>
      </c>
      <c r="JS7" s="9" t="s">
        <v>676</v>
      </c>
      <c r="JT7" s="9" t="s">
        <v>629</v>
      </c>
      <c r="JU7" s="9" t="s">
        <v>630</v>
      </c>
      <c r="JV7" s="9" t="s">
        <v>640</v>
      </c>
      <c r="JW7" s="10" t="s">
        <v>692</v>
      </c>
      <c r="JX7" s="8"/>
      <c r="JY7" s="9"/>
      <c r="JZ7" s="9"/>
      <c r="KA7" s="9"/>
      <c r="KB7" s="9"/>
      <c r="KC7" s="9"/>
      <c r="KD7" s="9"/>
      <c r="KE7" s="9"/>
      <c r="KF7" s="9"/>
      <c r="KG7" s="10"/>
      <c r="KH7" s="8"/>
      <c r="KI7" s="9"/>
      <c r="KJ7" s="9"/>
      <c r="KK7" s="9"/>
      <c r="KL7" s="9"/>
      <c r="KM7" s="9"/>
      <c r="KN7" s="9"/>
      <c r="KO7" s="9"/>
      <c r="KP7" s="9"/>
      <c r="KQ7" s="10"/>
      <c r="KR7" s="8"/>
      <c r="KS7" s="9"/>
      <c r="KT7" s="9"/>
      <c r="KU7" s="9"/>
      <c r="KV7" s="9"/>
      <c r="KW7" s="9"/>
      <c r="KX7" s="9"/>
      <c r="KY7" s="9"/>
      <c r="KZ7" s="9"/>
      <c r="LA7" s="10"/>
      <c r="LB7" s="8"/>
      <c r="LC7" s="9"/>
      <c r="LD7" s="9"/>
      <c r="LE7" s="9"/>
      <c r="LF7" s="9"/>
      <c r="LG7" s="9"/>
      <c r="LH7" s="9"/>
      <c r="LI7" s="9"/>
      <c r="LJ7" s="9"/>
      <c r="LK7" s="10"/>
      <c r="LL7" s="8"/>
      <c r="LM7" s="9"/>
      <c r="LN7" s="9"/>
      <c r="LO7" s="9"/>
      <c r="LP7" s="9"/>
      <c r="LQ7" s="9"/>
      <c r="LR7" s="9"/>
      <c r="LS7" s="9"/>
      <c r="LT7" s="9"/>
      <c r="LU7" s="10"/>
      <c r="LV7" s="8"/>
      <c r="LW7" s="9"/>
      <c r="LX7" s="9"/>
      <c r="LY7" s="9"/>
      <c r="LZ7" s="9"/>
      <c r="MA7" s="9"/>
      <c r="MB7" s="9"/>
      <c r="MC7" s="9"/>
      <c r="MD7" s="9"/>
      <c r="ME7" s="10"/>
      <c r="MF7" s="8"/>
      <c r="MG7" s="9"/>
      <c r="MH7" s="9"/>
      <c r="MI7" s="9"/>
      <c r="MJ7" s="9"/>
      <c r="MK7" s="9"/>
      <c r="ML7" s="9"/>
      <c r="MM7" s="9"/>
      <c r="MN7" s="9"/>
      <c r="MO7" s="10"/>
      <c r="MP7" s="8"/>
      <c r="MQ7" s="9"/>
      <c r="MR7" s="9"/>
      <c r="MS7" s="9"/>
      <c r="MT7" s="9"/>
      <c r="MU7" s="9"/>
      <c r="MV7" s="9"/>
      <c r="MW7" s="9"/>
      <c r="MX7" s="9"/>
      <c r="MY7" s="10"/>
      <c r="MZ7" s="8"/>
      <c r="NA7" s="9"/>
      <c r="NB7" s="9"/>
      <c r="NC7" s="9"/>
      <c r="ND7" s="9"/>
      <c r="NE7" s="9"/>
      <c r="NF7" s="9"/>
      <c r="NG7" s="9"/>
      <c r="NH7" s="9"/>
      <c r="NI7" s="10"/>
      <c r="NJ7" s="8"/>
      <c r="NK7" s="9"/>
      <c r="NL7" s="9"/>
      <c r="NM7" s="9"/>
      <c r="NN7" s="9"/>
      <c r="NO7" s="9"/>
      <c r="NP7" s="9"/>
      <c r="NQ7" s="9"/>
      <c r="NR7" s="9"/>
      <c r="NS7" s="10"/>
      <c r="NT7" s="8"/>
      <c r="NU7" s="9"/>
      <c r="NV7" s="9"/>
      <c r="NW7" s="9"/>
      <c r="NX7" s="9"/>
      <c r="NY7" s="9"/>
      <c r="NZ7" s="9"/>
      <c r="OA7" s="9"/>
      <c r="OB7" s="9"/>
      <c r="OC7" s="10"/>
      <c r="OD7" s="8"/>
      <c r="OE7" s="9"/>
      <c r="OF7" s="9"/>
      <c r="OG7" s="9"/>
      <c r="OH7" s="9"/>
      <c r="OI7" s="9"/>
      <c r="OJ7" s="9"/>
      <c r="OK7" s="9"/>
      <c r="OL7" s="9"/>
      <c r="OM7" s="10"/>
      <c r="ON7" s="8" t="s">
        <v>693</v>
      </c>
      <c r="OO7" s="9">
        <v>1</v>
      </c>
      <c r="OP7" s="9" t="s">
        <v>638</v>
      </c>
      <c r="OQ7" s="9" t="s">
        <v>634</v>
      </c>
      <c r="OR7" s="9" t="s">
        <v>639</v>
      </c>
      <c r="OS7" s="9" t="s">
        <v>676</v>
      </c>
      <c r="OT7" s="9" t="s">
        <v>629</v>
      </c>
      <c r="OU7" s="9" t="s">
        <v>635</v>
      </c>
      <c r="OV7" s="9" t="s">
        <v>640</v>
      </c>
      <c r="OW7" s="10" t="s">
        <v>694</v>
      </c>
      <c r="OX7" s="8"/>
      <c r="OY7" s="9"/>
      <c r="OZ7" s="9"/>
      <c r="PA7" s="9"/>
      <c r="PB7" s="9"/>
      <c r="PC7" s="9"/>
      <c r="PD7" s="9"/>
      <c r="PE7" s="9"/>
      <c r="PF7" s="9"/>
      <c r="PG7" s="10"/>
      <c r="PH7" s="8"/>
      <c r="PI7" s="9"/>
      <c r="PJ7" s="9"/>
      <c r="PK7" s="9"/>
      <c r="PL7" s="9"/>
      <c r="PM7" s="9"/>
      <c r="PN7" s="9"/>
      <c r="PO7" s="9"/>
      <c r="PP7" s="9"/>
      <c r="PQ7" s="10"/>
      <c r="PR7" s="8" t="s">
        <v>695</v>
      </c>
      <c r="PS7" s="9">
        <v>1</v>
      </c>
      <c r="PT7" s="9" t="s">
        <v>634</v>
      </c>
      <c r="PU7" s="9" t="s">
        <v>638</v>
      </c>
      <c r="PV7" s="9" t="s">
        <v>628</v>
      </c>
      <c r="PW7" s="9" t="s">
        <v>676</v>
      </c>
      <c r="PX7" s="9" t="s">
        <v>629</v>
      </c>
      <c r="PY7" s="9" t="s">
        <v>635</v>
      </c>
      <c r="PZ7" s="9" t="s">
        <v>640</v>
      </c>
      <c r="QA7" s="10" t="s">
        <v>696</v>
      </c>
      <c r="QB7" s="8"/>
      <c r="QC7" s="9"/>
      <c r="QD7" s="9"/>
      <c r="QE7" s="9"/>
      <c r="QF7" s="9"/>
      <c r="QG7" s="9"/>
      <c r="QH7" s="9"/>
      <c r="QI7" s="9"/>
      <c r="QJ7" s="9"/>
      <c r="QK7" s="10"/>
      <c r="QL7" s="8"/>
      <c r="QM7" s="9"/>
      <c r="QN7" s="9"/>
      <c r="QO7" s="9"/>
      <c r="QP7" s="9"/>
      <c r="QQ7" s="9"/>
      <c r="QR7" s="9"/>
      <c r="QS7" s="9"/>
      <c r="QT7" s="9"/>
      <c r="QU7" s="10"/>
      <c r="QV7" s="8"/>
      <c r="QW7" s="9"/>
      <c r="QX7" s="9"/>
      <c r="QY7" s="9"/>
      <c r="QZ7" s="9"/>
      <c r="RA7" s="9"/>
      <c r="RB7" s="9"/>
      <c r="RC7" s="9"/>
      <c r="RD7" s="9"/>
      <c r="RE7" s="10"/>
      <c r="RF7" s="8"/>
      <c r="RG7" s="9"/>
      <c r="RH7" s="9"/>
      <c r="RI7" s="9"/>
      <c r="RJ7" s="9"/>
      <c r="RK7" s="9"/>
      <c r="RL7" s="9"/>
      <c r="RM7" s="9"/>
      <c r="RN7" s="9"/>
      <c r="RO7" s="10"/>
      <c r="RP7" s="8"/>
      <c r="RQ7" s="9"/>
      <c r="RR7" s="9"/>
      <c r="RS7" s="9"/>
      <c r="RT7" s="9"/>
      <c r="RU7" s="9"/>
      <c r="RV7" s="9"/>
      <c r="RW7" s="9"/>
      <c r="RX7" s="9"/>
      <c r="RY7" s="10"/>
      <c r="RZ7" s="8"/>
      <c r="SA7" s="9"/>
      <c r="SB7" s="9"/>
      <c r="SC7" s="9"/>
      <c r="SD7" s="9"/>
      <c r="SE7" s="9"/>
      <c r="SF7" s="9"/>
      <c r="SG7" s="9"/>
      <c r="SH7" s="9"/>
      <c r="SI7" s="10"/>
      <c r="SJ7" s="8"/>
      <c r="SK7" s="9"/>
      <c r="SL7" s="9"/>
      <c r="SM7" s="9"/>
      <c r="SN7" s="9"/>
      <c r="SO7" s="9"/>
      <c r="SP7" s="9"/>
      <c r="SQ7" s="9"/>
      <c r="SR7" s="9"/>
      <c r="SS7" s="10"/>
      <c r="ST7" s="8"/>
      <c r="SU7" s="9"/>
      <c r="SV7" s="9"/>
      <c r="SW7" s="9"/>
      <c r="SX7" s="9"/>
      <c r="SY7" s="9"/>
      <c r="SZ7" s="9"/>
      <c r="TA7" s="9"/>
      <c r="TB7" s="9"/>
      <c r="TC7" s="10"/>
      <c r="TD7" s="2">
        <v>46492004394531</v>
      </c>
      <c r="TE7" s="2">
        <v>-74062797546387</v>
      </c>
      <c r="TF7">
        <v>-1</v>
      </c>
    </row>
    <row r="8" spans="1:526">
      <c r="A8" t="s">
        <v>697</v>
      </c>
      <c r="B8" t="s">
        <v>617</v>
      </c>
      <c r="C8" t="s">
        <v>618</v>
      </c>
      <c r="F8" t="s">
        <v>698</v>
      </c>
      <c r="G8">
        <v>0</v>
      </c>
      <c r="H8" s="1">
        <v>41747.465868055559</v>
      </c>
      <c r="I8" s="1">
        <v>41747.502106481479</v>
      </c>
      <c r="J8">
        <v>1</v>
      </c>
      <c r="K8">
        <v>0</v>
      </c>
      <c r="L8">
        <v>0</v>
      </c>
      <c r="M8">
        <v>0</v>
      </c>
      <c r="N8">
        <v>1</v>
      </c>
      <c r="O8" t="s">
        <v>620</v>
      </c>
      <c r="P8" t="s">
        <v>620</v>
      </c>
      <c r="Q8" t="s">
        <v>648</v>
      </c>
      <c r="R8" t="s">
        <v>622</v>
      </c>
      <c r="S8" t="s">
        <v>650</v>
      </c>
      <c r="T8" t="s">
        <v>651</v>
      </c>
      <c r="U8" t="s">
        <v>624</v>
      </c>
      <c r="V8" t="s">
        <v>625</v>
      </c>
      <c r="W8">
        <v>27</v>
      </c>
      <c r="X8" s="8"/>
      <c r="Y8" s="9"/>
      <c r="Z8" s="9"/>
      <c r="AA8" s="9"/>
      <c r="AB8" s="9"/>
      <c r="AC8" s="9"/>
      <c r="AD8" s="9"/>
      <c r="AE8" s="9"/>
      <c r="AF8" s="9"/>
      <c r="AG8" s="10"/>
      <c r="AH8" s="8"/>
      <c r="AI8" s="9"/>
      <c r="AJ8" s="9"/>
      <c r="AK8" s="9"/>
      <c r="AL8" s="9"/>
      <c r="AM8" s="9"/>
      <c r="AN8" s="9"/>
      <c r="AO8" s="9"/>
      <c r="AP8" s="9"/>
      <c r="AQ8" s="10"/>
      <c r="AR8" s="8"/>
      <c r="AS8" s="9"/>
      <c r="AT8" s="9"/>
      <c r="AU8" s="9"/>
      <c r="AV8" s="9"/>
      <c r="AW8" s="9"/>
      <c r="AX8" s="9"/>
      <c r="AY8" s="9"/>
      <c r="AZ8" s="9"/>
      <c r="BA8" s="10"/>
      <c r="BB8" s="8"/>
      <c r="BC8" s="9"/>
      <c r="BD8" s="9"/>
      <c r="BE8" s="9"/>
      <c r="BF8" s="9"/>
      <c r="BG8" s="9"/>
      <c r="BH8" s="9"/>
      <c r="BI8" s="9"/>
      <c r="BJ8" s="9"/>
      <c r="BK8" s="10"/>
      <c r="BL8" s="8"/>
      <c r="BM8" s="9"/>
      <c r="BN8" s="9"/>
      <c r="BO8" s="9"/>
      <c r="BP8" s="9"/>
      <c r="BQ8" s="9"/>
      <c r="BR8" s="9"/>
      <c r="BS8" s="9"/>
      <c r="BT8" s="9"/>
      <c r="BU8" s="10"/>
      <c r="BV8" s="8"/>
      <c r="BW8" s="9"/>
      <c r="BX8" s="9"/>
      <c r="BY8" s="9"/>
      <c r="BZ8" s="9"/>
      <c r="CA8" s="9"/>
      <c r="CB8" s="9"/>
      <c r="CC8" s="9"/>
      <c r="CD8" s="9"/>
      <c r="CE8" s="10"/>
      <c r="CF8" s="8"/>
      <c r="CG8" s="9"/>
      <c r="CH8" s="9"/>
      <c r="CI8" s="9"/>
      <c r="CJ8" s="9"/>
      <c r="CK8" s="9"/>
      <c r="CL8" s="9"/>
      <c r="CM8" s="9"/>
      <c r="CN8" s="9"/>
      <c r="CO8" s="10"/>
      <c r="CP8" s="8"/>
      <c r="CQ8" s="9"/>
      <c r="CR8" s="9"/>
      <c r="CS8" s="9"/>
      <c r="CT8" s="9"/>
      <c r="CU8" s="9"/>
      <c r="CV8" s="9"/>
      <c r="CW8" s="9"/>
      <c r="CX8" s="9"/>
      <c r="CY8" s="10"/>
      <c r="CZ8" s="8" t="s">
        <v>699</v>
      </c>
      <c r="DA8" s="9">
        <v>1</v>
      </c>
      <c r="DB8" s="9" t="s">
        <v>627</v>
      </c>
      <c r="DC8" s="9" t="s">
        <v>634</v>
      </c>
      <c r="DD8" s="9" t="s">
        <v>628</v>
      </c>
      <c r="DE8" s="9" t="s">
        <v>676</v>
      </c>
      <c r="DF8" s="9" t="s">
        <v>629</v>
      </c>
      <c r="DG8" s="9" t="s">
        <v>635</v>
      </c>
      <c r="DH8" s="9" t="s">
        <v>640</v>
      </c>
      <c r="DI8" s="10" t="s">
        <v>700</v>
      </c>
      <c r="DJ8" s="8"/>
      <c r="DK8" s="9"/>
      <c r="DL8" s="9"/>
      <c r="DM8" s="9"/>
      <c r="DN8" s="9"/>
      <c r="DO8" s="9"/>
      <c r="DP8" s="9"/>
      <c r="DQ8" s="9"/>
      <c r="DR8" s="9"/>
      <c r="DS8" s="10"/>
      <c r="DT8" s="8"/>
      <c r="DU8" s="9"/>
      <c r="DV8" s="9"/>
      <c r="DW8" s="9"/>
      <c r="DX8" s="9"/>
      <c r="DY8" s="9"/>
      <c r="DZ8" s="9"/>
      <c r="EA8" s="9"/>
      <c r="EB8" s="9"/>
      <c r="EC8" s="10"/>
      <c r="ED8" s="8"/>
      <c r="EE8" s="9"/>
      <c r="EF8" s="9"/>
      <c r="EG8" s="9"/>
      <c r="EH8" s="9"/>
      <c r="EI8" s="9"/>
      <c r="EJ8" s="9"/>
      <c r="EK8" s="9"/>
      <c r="EL8" s="9"/>
      <c r="EM8" s="10"/>
      <c r="EN8" s="8"/>
      <c r="EO8" s="9"/>
      <c r="EP8" s="9"/>
      <c r="EQ8" s="9"/>
      <c r="ER8" s="9"/>
      <c r="ES8" s="9"/>
      <c r="ET8" s="9"/>
      <c r="EU8" s="9"/>
      <c r="EV8" s="9"/>
      <c r="EW8" s="10"/>
      <c r="EX8" s="8"/>
      <c r="EY8" s="9"/>
      <c r="EZ8" s="9"/>
      <c r="FA8" s="9"/>
      <c r="FB8" s="9"/>
      <c r="FC8" s="9"/>
      <c r="FD8" s="9"/>
      <c r="FE8" s="9"/>
      <c r="FF8" s="9"/>
      <c r="FG8" s="10"/>
      <c r="FH8" s="8"/>
      <c r="FI8" s="9"/>
      <c r="FJ8" s="9"/>
      <c r="FK8" s="9"/>
      <c r="FL8" s="9"/>
      <c r="FM8" s="9"/>
      <c r="FN8" s="9"/>
      <c r="FO8" s="9"/>
      <c r="FP8" s="9"/>
      <c r="FQ8" s="10"/>
      <c r="FR8" s="8"/>
      <c r="FS8" s="9"/>
      <c r="FT8" s="9"/>
      <c r="FU8" s="9"/>
      <c r="FV8" s="9"/>
      <c r="FW8" s="9"/>
      <c r="FX8" s="9"/>
      <c r="FY8" s="9"/>
      <c r="FZ8" s="9"/>
      <c r="GA8" s="10"/>
      <c r="GB8" s="8"/>
      <c r="GC8" s="9"/>
      <c r="GD8" s="9"/>
      <c r="GE8" s="9"/>
      <c r="GF8" s="9"/>
      <c r="GG8" s="9"/>
      <c r="GH8" s="9"/>
      <c r="GI8" s="9"/>
      <c r="GJ8" s="9"/>
      <c r="GK8" s="10"/>
      <c r="GL8" s="8" t="s">
        <v>701</v>
      </c>
      <c r="GM8" s="9">
        <v>1</v>
      </c>
      <c r="GN8" s="9" t="s">
        <v>638</v>
      </c>
      <c r="GO8" s="9" t="s">
        <v>634</v>
      </c>
      <c r="GP8" s="9" t="s">
        <v>628</v>
      </c>
      <c r="GQ8" s="9" t="s">
        <v>639</v>
      </c>
      <c r="GR8" s="9" t="s">
        <v>629</v>
      </c>
      <c r="GS8" s="9" t="s">
        <v>629</v>
      </c>
      <c r="GT8" s="9" t="s">
        <v>631</v>
      </c>
      <c r="GU8" s="10" t="s">
        <v>702</v>
      </c>
      <c r="GV8" s="8"/>
      <c r="GW8" s="9"/>
      <c r="GX8" s="9"/>
      <c r="GY8" s="9"/>
      <c r="GZ8" s="9"/>
      <c r="HA8" s="9"/>
      <c r="HB8" s="9"/>
      <c r="HC8" s="9"/>
      <c r="HD8" s="9"/>
      <c r="HE8" s="10"/>
      <c r="HF8" s="8"/>
      <c r="HG8" s="9"/>
      <c r="HH8" s="9"/>
      <c r="HI8" s="9"/>
      <c r="HJ8" s="9"/>
      <c r="HK8" s="9"/>
      <c r="HL8" s="9"/>
      <c r="HM8" s="9"/>
      <c r="HN8" s="9"/>
      <c r="HO8" s="10"/>
      <c r="HP8" s="8"/>
      <c r="HQ8" s="9"/>
      <c r="HR8" s="9"/>
      <c r="HS8" s="9"/>
      <c r="HT8" s="9"/>
      <c r="HU8" s="9"/>
      <c r="HV8" s="9"/>
      <c r="HW8" s="9"/>
      <c r="HX8" s="9"/>
      <c r="HY8" s="10"/>
      <c r="HZ8" s="8"/>
      <c r="IA8" s="9"/>
      <c r="IB8" s="9"/>
      <c r="IC8" s="9"/>
      <c r="ID8" s="9"/>
      <c r="IE8" s="9"/>
      <c r="IF8" s="9"/>
      <c r="IG8" s="9"/>
      <c r="IH8" s="9"/>
      <c r="II8" s="10"/>
      <c r="IJ8" s="8"/>
      <c r="IK8" s="9"/>
      <c r="IL8" s="9"/>
      <c r="IM8" s="9"/>
      <c r="IN8" s="9"/>
      <c r="IO8" s="9"/>
      <c r="IP8" s="9"/>
      <c r="IQ8" s="9"/>
      <c r="IR8" s="9"/>
      <c r="IS8" s="10"/>
      <c r="IT8" s="8"/>
      <c r="IU8" s="9"/>
      <c r="IV8" s="9"/>
      <c r="IW8" s="9"/>
      <c r="IX8" s="9"/>
      <c r="IY8" s="9"/>
      <c r="IZ8" s="9"/>
      <c r="JA8" s="9"/>
      <c r="JB8" s="9"/>
      <c r="JC8" s="10"/>
      <c r="JD8" s="8"/>
      <c r="JE8" s="9"/>
      <c r="JF8" s="9"/>
      <c r="JG8" s="9"/>
      <c r="JH8" s="9"/>
      <c r="JI8" s="9"/>
      <c r="JJ8" s="9"/>
      <c r="JK8" s="9"/>
      <c r="JL8" s="9"/>
      <c r="JM8" s="10"/>
      <c r="JN8" s="8"/>
      <c r="JO8" s="9"/>
      <c r="JP8" s="9"/>
      <c r="JQ8" s="9"/>
      <c r="JR8" s="9"/>
      <c r="JS8" s="9"/>
      <c r="JT8" s="9"/>
      <c r="JU8" s="9"/>
      <c r="JV8" s="9"/>
      <c r="JW8" s="10"/>
      <c r="JX8" s="8"/>
      <c r="JY8" s="9"/>
      <c r="JZ8" s="9"/>
      <c r="KA8" s="9"/>
      <c r="KB8" s="9"/>
      <c r="KC8" s="9"/>
      <c r="KD8" s="9"/>
      <c r="KE8" s="9"/>
      <c r="KF8" s="9"/>
      <c r="KG8" s="10"/>
      <c r="KH8" s="8"/>
      <c r="KI8" s="9"/>
      <c r="KJ8" s="9"/>
      <c r="KK8" s="9"/>
      <c r="KL8" s="9"/>
      <c r="KM8" s="9"/>
      <c r="KN8" s="9"/>
      <c r="KO8" s="9"/>
      <c r="KP8" s="9"/>
      <c r="KQ8" s="10"/>
      <c r="KR8" s="8"/>
      <c r="KS8" s="9"/>
      <c r="KT8" s="9"/>
      <c r="KU8" s="9"/>
      <c r="KV8" s="9"/>
      <c r="KW8" s="9"/>
      <c r="KX8" s="9"/>
      <c r="KY8" s="9"/>
      <c r="KZ8" s="9"/>
      <c r="LA8" s="10"/>
      <c r="LB8" s="8" t="s">
        <v>703</v>
      </c>
      <c r="LC8" s="9">
        <v>1</v>
      </c>
      <c r="LD8" s="9" t="s">
        <v>627</v>
      </c>
      <c r="LE8" s="9" t="s">
        <v>634</v>
      </c>
      <c r="LF8" s="9" t="s">
        <v>628</v>
      </c>
      <c r="LG8" s="9" t="s">
        <v>639</v>
      </c>
      <c r="LH8" s="9" t="s">
        <v>629</v>
      </c>
      <c r="LI8" s="9" t="s">
        <v>630</v>
      </c>
      <c r="LJ8" s="9" t="s">
        <v>640</v>
      </c>
      <c r="LK8" s="10" t="s">
        <v>704</v>
      </c>
      <c r="LL8" s="8"/>
      <c r="LM8" s="9"/>
      <c r="LN8" s="9"/>
      <c r="LO8" s="9"/>
      <c r="LP8" s="9"/>
      <c r="LQ8" s="9"/>
      <c r="LR8" s="9"/>
      <c r="LS8" s="9"/>
      <c r="LT8" s="9"/>
      <c r="LU8" s="10"/>
      <c r="LV8" s="8"/>
      <c r="LW8" s="9"/>
      <c r="LX8" s="9"/>
      <c r="LY8" s="9"/>
      <c r="LZ8" s="9"/>
      <c r="MA8" s="9"/>
      <c r="MB8" s="9"/>
      <c r="MC8" s="9"/>
      <c r="MD8" s="9"/>
      <c r="ME8" s="10"/>
      <c r="MF8" s="8"/>
      <c r="MG8" s="9"/>
      <c r="MH8" s="9"/>
      <c r="MI8" s="9"/>
      <c r="MJ8" s="9"/>
      <c r="MK8" s="9"/>
      <c r="ML8" s="9"/>
      <c r="MM8" s="9"/>
      <c r="MN8" s="9"/>
      <c r="MO8" s="10"/>
      <c r="MP8" s="8" t="s">
        <v>959</v>
      </c>
      <c r="MQ8" s="9">
        <v>1</v>
      </c>
      <c r="MR8" s="9" t="s">
        <v>627</v>
      </c>
      <c r="MS8" s="9" t="s">
        <v>627</v>
      </c>
      <c r="MT8" s="9" t="s">
        <v>628</v>
      </c>
      <c r="MU8" s="9" t="s">
        <v>639</v>
      </c>
      <c r="MV8" s="9" t="s">
        <v>629</v>
      </c>
      <c r="MW8" s="9" t="s">
        <v>635</v>
      </c>
      <c r="MX8" s="9" t="s">
        <v>640</v>
      </c>
      <c r="MY8" s="10" t="s">
        <v>705</v>
      </c>
      <c r="MZ8" s="8"/>
      <c r="NA8" s="9"/>
      <c r="NB8" s="9"/>
      <c r="NC8" s="9"/>
      <c r="ND8" s="9"/>
      <c r="NE8" s="9"/>
      <c r="NF8" s="9"/>
      <c r="NG8" s="9"/>
      <c r="NH8" s="9"/>
      <c r="NI8" s="10"/>
      <c r="NJ8" s="8"/>
      <c r="NK8" s="9"/>
      <c r="NL8" s="9"/>
      <c r="NM8" s="9"/>
      <c r="NN8" s="9"/>
      <c r="NO8" s="9"/>
      <c r="NP8" s="9"/>
      <c r="NQ8" s="9"/>
      <c r="NR8" s="9"/>
      <c r="NS8" s="10"/>
      <c r="NT8" s="8"/>
      <c r="NU8" s="9"/>
      <c r="NV8" s="9"/>
      <c r="NW8" s="9"/>
      <c r="NX8" s="9"/>
      <c r="NY8" s="9"/>
      <c r="NZ8" s="9"/>
      <c r="OA8" s="9"/>
      <c r="OB8" s="9"/>
      <c r="OC8" s="10"/>
      <c r="OD8" s="8"/>
      <c r="OE8" s="9"/>
      <c r="OF8" s="9"/>
      <c r="OG8" s="9"/>
      <c r="OH8" s="9"/>
      <c r="OI8" s="9"/>
      <c r="OJ8" s="9"/>
      <c r="OK8" s="9"/>
      <c r="OL8" s="9"/>
      <c r="OM8" s="10"/>
      <c r="ON8" s="8"/>
      <c r="OO8" s="9"/>
      <c r="OP8" s="9"/>
      <c r="OQ8" s="9"/>
      <c r="OR8" s="9"/>
      <c r="OS8" s="9"/>
      <c r="OT8" s="9"/>
      <c r="OU8" s="9"/>
      <c r="OV8" s="9"/>
      <c r="OW8" s="10"/>
      <c r="OX8" s="8"/>
      <c r="OY8" s="9"/>
      <c r="OZ8" s="9"/>
      <c r="PA8" s="9"/>
      <c r="PB8" s="9"/>
      <c r="PC8" s="9"/>
      <c r="PD8" s="9"/>
      <c r="PE8" s="9"/>
      <c r="PF8" s="9"/>
      <c r="PG8" s="10"/>
      <c r="PH8" s="8"/>
      <c r="PI8" s="9"/>
      <c r="PJ8" s="9"/>
      <c r="PK8" s="9"/>
      <c r="PL8" s="9"/>
      <c r="PM8" s="9"/>
      <c r="PN8" s="9"/>
      <c r="PO8" s="9"/>
      <c r="PP8" s="9"/>
      <c r="PQ8" s="10"/>
      <c r="PR8" s="8"/>
      <c r="PS8" s="9"/>
      <c r="PT8" s="9"/>
      <c r="PU8" s="9"/>
      <c r="PV8" s="9"/>
      <c r="PW8" s="9"/>
      <c r="PX8" s="9"/>
      <c r="PY8" s="9"/>
      <c r="PZ8" s="9"/>
      <c r="QA8" s="10"/>
      <c r="QB8" s="8"/>
      <c r="QC8" s="9"/>
      <c r="QD8" s="9"/>
      <c r="QE8" s="9"/>
      <c r="QF8" s="9"/>
      <c r="QG8" s="9"/>
      <c r="QH8" s="9"/>
      <c r="QI8" s="9"/>
      <c r="QJ8" s="9"/>
      <c r="QK8" s="10"/>
      <c r="QL8" s="8"/>
      <c r="QM8" s="9"/>
      <c r="QN8" s="9"/>
      <c r="QO8" s="9"/>
      <c r="QP8" s="9"/>
      <c r="QQ8" s="9"/>
      <c r="QR8" s="9"/>
      <c r="QS8" s="9"/>
      <c r="QT8" s="9"/>
      <c r="QU8" s="10"/>
      <c r="QV8" s="8"/>
      <c r="QW8" s="9"/>
      <c r="QX8" s="9"/>
      <c r="QY8" s="9"/>
      <c r="QZ8" s="9"/>
      <c r="RA8" s="9"/>
      <c r="RB8" s="9"/>
      <c r="RC8" s="9"/>
      <c r="RD8" s="9"/>
      <c r="RE8" s="10"/>
      <c r="RF8" s="8"/>
      <c r="RG8" s="9"/>
      <c r="RH8" s="9"/>
      <c r="RI8" s="9"/>
      <c r="RJ8" s="9"/>
      <c r="RK8" s="9"/>
      <c r="RL8" s="9"/>
      <c r="RM8" s="9"/>
      <c r="RN8" s="9"/>
      <c r="RO8" s="10"/>
      <c r="RP8" s="8" t="s">
        <v>706</v>
      </c>
      <c r="RQ8" s="9">
        <v>1</v>
      </c>
      <c r="RR8" s="9" t="s">
        <v>634</v>
      </c>
      <c r="RS8" s="9" t="s">
        <v>627</v>
      </c>
      <c r="RT8" s="9" t="s">
        <v>628</v>
      </c>
      <c r="RU8" s="9" t="s">
        <v>676</v>
      </c>
      <c r="RV8" s="9" t="s">
        <v>629</v>
      </c>
      <c r="RW8" s="9" t="s">
        <v>635</v>
      </c>
      <c r="RX8" s="9" t="s">
        <v>640</v>
      </c>
      <c r="RY8" s="10" t="s">
        <v>707</v>
      </c>
      <c r="RZ8" s="8"/>
      <c r="SA8" s="9"/>
      <c r="SB8" s="9"/>
      <c r="SC8" s="9"/>
      <c r="SD8" s="9"/>
      <c r="SE8" s="9"/>
      <c r="SF8" s="9"/>
      <c r="SG8" s="9"/>
      <c r="SH8" s="9"/>
      <c r="SI8" s="10"/>
      <c r="SJ8" s="8"/>
      <c r="SK8" s="9"/>
      <c r="SL8" s="9"/>
      <c r="SM8" s="9"/>
      <c r="SN8" s="9"/>
      <c r="SO8" s="9"/>
      <c r="SP8" s="9"/>
      <c r="SQ8" s="9"/>
      <c r="SR8" s="9"/>
      <c r="SS8" s="10"/>
      <c r="ST8" s="8"/>
      <c r="SU8" s="9"/>
      <c r="SV8" s="9"/>
      <c r="SW8" s="9"/>
      <c r="SX8" s="9"/>
      <c r="SY8" s="9"/>
      <c r="SZ8" s="9"/>
      <c r="TA8" s="9"/>
      <c r="TB8" s="9"/>
      <c r="TC8" s="10"/>
      <c r="TD8" s="2">
        <v>46492004394531</v>
      </c>
      <c r="TE8" s="2">
        <v>-74062797546387</v>
      </c>
      <c r="TF8">
        <v>-1</v>
      </c>
    </row>
    <row r="9" spans="1:526">
      <c r="A9" t="s">
        <v>708</v>
      </c>
      <c r="B9" t="s">
        <v>617</v>
      </c>
      <c r="C9" t="s">
        <v>618</v>
      </c>
      <c r="F9" t="s">
        <v>709</v>
      </c>
      <c r="G9">
        <v>0</v>
      </c>
      <c r="H9" s="1">
        <v>41745.385451388887</v>
      </c>
      <c r="I9" s="1">
        <v>41748.397916666669</v>
      </c>
      <c r="J9">
        <v>1</v>
      </c>
      <c r="K9">
        <v>0</v>
      </c>
      <c r="L9">
        <v>0</v>
      </c>
      <c r="M9">
        <v>0</v>
      </c>
      <c r="N9">
        <v>1</v>
      </c>
      <c r="O9" t="s">
        <v>648</v>
      </c>
      <c r="P9" t="s">
        <v>648</v>
      </c>
      <c r="Q9" t="s">
        <v>648</v>
      </c>
      <c r="R9" t="s">
        <v>622</v>
      </c>
      <c r="S9" t="s">
        <v>650</v>
      </c>
      <c r="T9" t="s">
        <v>651</v>
      </c>
      <c r="U9" t="s">
        <v>710</v>
      </c>
      <c r="V9" t="s">
        <v>625</v>
      </c>
      <c r="W9">
        <v>24</v>
      </c>
      <c r="X9" s="8"/>
      <c r="Y9" s="9"/>
      <c r="Z9" s="9"/>
      <c r="AA9" s="9"/>
      <c r="AB9" s="9"/>
      <c r="AC9" s="9"/>
      <c r="AD9" s="9"/>
      <c r="AE9" s="9"/>
      <c r="AF9" s="9"/>
      <c r="AG9" s="10"/>
      <c r="AH9" s="8"/>
      <c r="AI9" s="9"/>
      <c r="AJ9" s="9"/>
      <c r="AK9" s="9"/>
      <c r="AL9" s="9"/>
      <c r="AM9" s="9"/>
      <c r="AN9" s="9"/>
      <c r="AO9" s="9"/>
      <c r="AP9" s="9"/>
      <c r="AQ9" s="10"/>
      <c r="AR9" s="8"/>
      <c r="AS9" s="9"/>
      <c r="AT9" s="9"/>
      <c r="AU9" s="9"/>
      <c r="AV9" s="9"/>
      <c r="AW9" s="9"/>
      <c r="AX9" s="9"/>
      <c r="AY9" s="9"/>
      <c r="AZ9" s="9"/>
      <c r="BA9" s="10"/>
      <c r="BB9" s="8"/>
      <c r="BC9" s="9"/>
      <c r="BD9" s="9"/>
      <c r="BE9" s="9"/>
      <c r="BF9" s="9"/>
      <c r="BG9" s="9"/>
      <c r="BH9" s="9"/>
      <c r="BI9" s="9"/>
      <c r="BJ9" s="9"/>
      <c r="BK9" s="10"/>
      <c r="BL9" s="8" t="s">
        <v>711</v>
      </c>
      <c r="BM9" s="9">
        <v>1</v>
      </c>
      <c r="BN9" s="9" t="s">
        <v>627</v>
      </c>
      <c r="BO9" s="9" t="s">
        <v>634</v>
      </c>
      <c r="BP9" s="9" t="s">
        <v>639</v>
      </c>
      <c r="BQ9" s="9" t="s">
        <v>676</v>
      </c>
      <c r="BR9" s="9" t="s">
        <v>635</v>
      </c>
      <c r="BS9" s="9" t="s">
        <v>629</v>
      </c>
      <c r="BT9" s="9" t="s">
        <v>631</v>
      </c>
      <c r="BU9" s="10" t="s">
        <v>712</v>
      </c>
      <c r="BV9" s="8"/>
      <c r="BW9" s="9"/>
      <c r="BX9" s="9"/>
      <c r="BY9" s="9"/>
      <c r="BZ9" s="9"/>
      <c r="CA9" s="9"/>
      <c r="CB9" s="9"/>
      <c r="CC9" s="9"/>
      <c r="CD9" s="9"/>
      <c r="CE9" s="10"/>
      <c r="CF9" s="8" t="s">
        <v>713</v>
      </c>
      <c r="CG9" s="9">
        <v>1</v>
      </c>
      <c r="CH9" s="9" t="s">
        <v>627</v>
      </c>
      <c r="CI9" s="9" t="s">
        <v>634</v>
      </c>
      <c r="CJ9" s="9" t="s">
        <v>628</v>
      </c>
      <c r="CK9" s="9" t="s">
        <v>676</v>
      </c>
      <c r="CL9" s="9" t="s">
        <v>629</v>
      </c>
      <c r="CM9" s="9" t="s">
        <v>635</v>
      </c>
      <c r="CN9" s="9" t="s">
        <v>640</v>
      </c>
      <c r="CO9" s="10" t="s">
        <v>714</v>
      </c>
      <c r="CP9" s="8"/>
      <c r="CQ9" s="9"/>
      <c r="CR9" s="9"/>
      <c r="CS9" s="9"/>
      <c r="CT9" s="9"/>
      <c r="CU9" s="9"/>
      <c r="CV9" s="9"/>
      <c r="CW9" s="9"/>
      <c r="CX9" s="9"/>
      <c r="CY9" s="10"/>
      <c r="CZ9" s="8"/>
      <c r="DA9" s="9"/>
      <c r="DB9" s="9"/>
      <c r="DC9" s="9"/>
      <c r="DD9" s="9"/>
      <c r="DE9" s="9"/>
      <c r="DF9" s="9"/>
      <c r="DG9" s="9"/>
      <c r="DH9" s="9"/>
      <c r="DI9" s="10"/>
      <c r="DJ9" s="8"/>
      <c r="DK9" s="9"/>
      <c r="DL9" s="9"/>
      <c r="DM9" s="9"/>
      <c r="DN9" s="9"/>
      <c r="DO9" s="9"/>
      <c r="DP9" s="9"/>
      <c r="DQ9" s="9"/>
      <c r="DR9" s="9"/>
      <c r="DS9" s="10"/>
      <c r="DT9" s="8"/>
      <c r="DU9" s="9"/>
      <c r="DV9" s="9"/>
      <c r="DW9" s="9"/>
      <c r="DX9" s="9"/>
      <c r="DY9" s="9"/>
      <c r="DZ9" s="9"/>
      <c r="EA9" s="9"/>
      <c r="EB9" s="9"/>
      <c r="EC9" s="10"/>
      <c r="ED9" s="8"/>
      <c r="EE9" s="9"/>
      <c r="EF9" s="9"/>
      <c r="EG9" s="9"/>
      <c r="EH9" s="9"/>
      <c r="EI9" s="9"/>
      <c r="EJ9" s="9"/>
      <c r="EK9" s="9"/>
      <c r="EL9" s="9"/>
      <c r="EM9" s="10"/>
      <c r="EN9" s="8"/>
      <c r="EO9" s="9"/>
      <c r="EP9" s="9"/>
      <c r="EQ9" s="9"/>
      <c r="ER9" s="9"/>
      <c r="ES9" s="9"/>
      <c r="ET9" s="9"/>
      <c r="EU9" s="9"/>
      <c r="EV9" s="9"/>
      <c r="EW9" s="10"/>
      <c r="EX9" s="8"/>
      <c r="EY9" s="9"/>
      <c r="EZ9" s="9"/>
      <c r="FA9" s="9"/>
      <c r="FB9" s="9"/>
      <c r="FC9" s="9"/>
      <c r="FD9" s="9"/>
      <c r="FE9" s="9"/>
      <c r="FF9" s="9"/>
      <c r="FG9" s="10"/>
      <c r="FH9" s="8"/>
      <c r="FI9" s="9"/>
      <c r="FJ9" s="9"/>
      <c r="FK9" s="9"/>
      <c r="FL9" s="9"/>
      <c r="FM9" s="9"/>
      <c r="FN9" s="9"/>
      <c r="FO9" s="9"/>
      <c r="FP9" s="9"/>
      <c r="FQ9" s="10"/>
      <c r="FR9" s="8"/>
      <c r="FS9" s="9"/>
      <c r="FT9" s="9"/>
      <c r="FU9" s="9"/>
      <c r="FV9" s="9"/>
      <c r="FW9" s="9"/>
      <c r="FX9" s="9"/>
      <c r="FY9" s="9"/>
      <c r="FZ9" s="9"/>
      <c r="GA9" s="10"/>
      <c r="GB9" s="8"/>
      <c r="GC9" s="9"/>
      <c r="GD9" s="9"/>
      <c r="GE9" s="9"/>
      <c r="GF9" s="9"/>
      <c r="GG9" s="9"/>
      <c r="GH9" s="9"/>
      <c r="GI9" s="9"/>
      <c r="GJ9" s="9"/>
      <c r="GK9" s="10"/>
      <c r="GL9" s="8"/>
      <c r="GM9" s="9"/>
      <c r="GN9" s="9"/>
      <c r="GO9" s="9"/>
      <c r="GP9" s="9"/>
      <c r="GQ9" s="9"/>
      <c r="GR9" s="9"/>
      <c r="GS9" s="9"/>
      <c r="GT9" s="9"/>
      <c r="GU9" s="10"/>
      <c r="GV9" s="8" t="s">
        <v>715</v>
      </c>
      <c r="GW9" s="9">
        <v>1</v>
      </c>
      <c r="GX9" s="9" t="s">
        <v>634</v>
      </c>
      <c r="GY9" s="9" t="s">
        <v>634</v>
      </c>
      <c r="GZ9" s="9" t="s">
        <v>628</v>
      </c>
      <c r="HA9" s="9" t="s">
        <v>676</v>
      </c>
      <c r="HB9" s="9" t="s">
        <v>629</v>
      </c>
      <c r="HC9" s="9" t="s">
        <v>630</v>
      </c>
      <c r="HD9" s="9" t="s">
        <v>640</v>
      </c>
      <c r="HE9" s="10" t="s">
        <v>716</v>
      </c>
      <c r="HF9" s="8"/>
      <c r="HG9" s="9"/>
      <c r="HH9" s="9"/>
      <c r="HI9" s="9"/>
      <c r="HJ9" s="9"/>
      <c r="HK9" s="9"/>
      <c r="HL9" s="9"/>
      <c r="HM9" s="9"/>
      <c r="HN9" s="9"/>
      <c r="HO9" s="10"/>
      <c r="HP9" s="8"/>
      <c r="HQ9" s="9"/>
      <c r="HR9" s="9"/>
      <c r="HS9" s="9"/>
      <c r="HT9" s="9"/>
      <c r="HU9" s="9"/>
      <c r="HV9" s="9"/>
      <c r="HW9" s="9"/>
      <c r="HX9" s="9"/>
      <c r="HY9" s="10"/>
      <c r="HZ9" s="8"/>
      <c r="IA9" s="9"/>
      <c r="IB9" s="9"/>
      <c r="IC9" s="9"/>
      <c r="ID9" s="9"/>
      <c r="IE9" s="9"/>
      <c r="IF9" s="9"/>
      <c r="IG9" s="9"/>
      <c r="IH9" s="9"/>
      <c r="II9" s="10"/>
      <c r="IJ9" s="8"/>
      <c r="IK9" s="9"/>
      <c r="IL9" s="9"/>
      <c r="IM9" s="9"/>
      <c r="IN9" s="9"/>
      <c r="IO9" s="9"/>
      <c r="IP9" s="9"/>
      <c r="IQ9" s="9"/>
      <c r="IR9" s="9"/>
      <c r="IS9" s="10"/>
      <c r="IT9" s="8"/>
      <c r="IU9" s="9"/>
      <c r="IV9" s="9"/>
      <c r="IW9" s="9"/>
      <c r="IX9" s="9"/>
      <c r="IY9" s="9"/>
      <c r="IZ9" s="9"/>
      <c r="JA9" s="9"/>
      <c r="JB9" s="9"/>
      <c r="JC9" s="10"/>
      <c r="JD9" s="8"/>
      <c r="JE9" s="9"/>
      <c r="JF9" s="9"/>
      <c r="JG9" s="9"/>
      <c r="JH9" s="9"/>
      <c r="JI9" s="9"/>
      <c r="JJ9" s="9"/>
      <c r="JK9" s="9"/>
      <c r="JL9" s="9"/>
      <c r="JM9" s="10"/>
      <c r="JN9" s="8"/>
      <c r="JO9" s="9"/>
      <c r="JP9" s="9"/>
      <c r="JQ9" s="9"/>
      <c r="JR9" s="9"/>
      <c r="JS9" s="9"/>
      <c r="JT9" s="9"/>
      <c r="JU9" s="9"/>
      <c r="JV9" s="9"/>
      <c r="JW9" s="10"/>
      <c r="JX9" s="8"/>
      <c r="JY9" s="9"/>
      <c r="JZ9" s="9"/>
      <c r="KA9" s="9"/>
      <c r="KB9" s="9"/>
      <c r="KC9" s="9"/>
      <c r="KD9" s="9"/>
      <c r="KE9" s="9"/>
      <c r="KF9" s="9"/>
      <c r="KG9" s="10"/>
      <c r="KH9" s="8"/>
      <c r="KI9" s="9"/>
      <c r="KJ9" s="9"/>
      <c r="KK9" s="9"/>
      <c r="KL9" s="9"/>
      <c r="KM9" s="9"/>
      <c r="KN9" s="9"/>
      <c r="KO9" s="9"/>
      <c r="KP9" s="9"/>
      <c r="KQ9" s="10"/>
      <c r="KR9" s="8" t="s">
        <v>717</v>
      </c>
      <c r="KS9" s="9">
        <v>1</v>
      </c>
      <c r="KT9" s="9" t="s">
        <v>627</v>
      </c>
      <c r="KU9" s="9" t="s">
        <v>634</v>
      </c>
      <c r="KV9" s="9" t="s">
        <v>628</v>
      </c>
      <c r="KW9" s="9" t="s">
        <v>676</v>
      </c>
      <c r="KX9" s="9" t="s">
        <v>629</v>
      </c>
      <c r="KY9" s="9" t="s">
        <v>630</v>
      </c>
      <c r="KZ9" s="9" t="s">
        <v>640</v>
      </c>
      <c r="LA9" s="10" t="s">
        <v>718</v>
      </c>
      <c r="LB9" s="8"/>
      <c r="LC9" s="9"/>
      <c r="LD9" s="9"/>
      <c r="LE9" s="9"/>
      <c r="LF9" s="9"/>
      <c r="LG9" s="9"/>
      <c r="LH9" s="9"/>
      <c r="LI9" s="9"/>
      <c r="LJ9" s="9"/>
      <c r="LK9" s="10"/>
      <c r="LL9" s="8"/>
      <c r="LM9" s="9"/>
      <c r="LN9" s="9"/>
      <c r="LO9" s="9"/>
      <c r="LP9" s="9"/>
      <c r="LQ9" s="9"/>
      <c r="LR9" s="9"/>
      <c r="LS9" s="9"/>
      <c r="LT9" s="9"/>
      <c r="LU9" s="10"/>
      <c r="LV9" s="8"/>
      <c r="LW9" s="9"/>
      <c r="LX9" s="9"/>
      <c r="LY9" s="9"/>
      <c r="LZ9" s="9"/>
      <c r="MA9" s="9"/>
      <c r="MB9" s="9"/>
      <c r="MC9" s="9"/>
      <c r="MD9" s="9"/>
      <c r="ME9" s="10"/>
      <c r="MF9" s="8"/>
      <c r="MG9" s="9"/>
      <c r="MH9" s="9"/>
      <c r="MI9" s="9"/>
      <c r="MJ9" s="9"/>
      <c r="MK9" s="9"/>
      <c r="ML9" s="9"/>
      <c r="MM9" s="9"/>
      <c r="MN9" s="9"/>
      <c r="MO9" s="10"/>
      <c r="MP9" s="8" t="s">
        <v>719</v>
      </c>
      <c r="MQ9" s="9">
        <v>1</v>
      </c>
      <c r="MR9" s="9" t="s">
        <v>638</v>
      </c>
      <c r="MS9" s="9" t="s">
        <v>627</v>
      </c>
      <c r="MT9" s="9" t="s">
        <v>628</v>
      </c>
      <c r="MU9" s="9" t="s">
        <v>639</v>
      </c>
      <c r="MV9" s="9" t="s">
        <v>629</v>
      </c>
      <c r="MW9" s="9" t="s">
        <v>635</v>
      </c>
      <c r="MX9" s="9" t="s">
        <v>631</v>
      </c>
      <c r="MY9" s="10" t="s">
        <v>720</v>
      </c>
      <c r="MZ9" s="8"/>
      <c r="NA9" s="9"/>
      <c r="NB9" s="9"/>
      <c r="NC9" s="9"/>
      <c r="ND9" s="9"/>
      <c r="NE9" s="9"/>
      <c r="NF9" s="9"/>
      <c r="NG9" s="9"/>
      <c r="NH9" s="9"/>
      <c r="NI9" s="10"/>
      <c r="NJ9" s="8"/>
      <c r="NK9" s="9"/>
      <c r="NL9" s="9"/>
      <c r="NM9" s="9"/>
      <c r="NN9" s="9"/>
      <c r="NO9" s="9"/>
      <c r="NP9" s="9"/>
      <c r="NQ9" s="9"/>
      <c r="NR9" s="9"/>
      <c r="NS9" s="10"/>
      <c r="NT9" s="8"/>
      <c r="NU9" s="9"/>
      <c r="NV9" s="9"/>
      <c r="NW9" s="9"/>
      <c r="NX9" s="9"/>
      <c r="NY9" s="9"/>
      <c r="NZ9" s="9"/>
      <c r="OA9" s="9"/>
      <c r="OB9" s="9"/>
      <c r="OC9" s="10"/>
      <c r="OD9" s="8"/>
      <c r="OE9" s="9"/>
      <c r="OF9" s="9"/>
      <c r="OG9" s="9"/>
      <c r="OH9" s="9"/>
      <c r="OI9" s="9"/>
      <c r="OJ9" s="9"/>
      <c r="OK9" s="9"/>
      <c r="OL9" s="9"/>
      <c r="OM9" s="10"/>
      <c r="ON9" s="8"/>
      <c r="OO9" s="9"/>
      <c r="OP9" s="9"/>
      <c r="OQ9" s="9"/>
      <c r="OR9" s="9"/>
      <c r="OS9" s="9"/>
      <c r="OT9" s="9"/>
      <c r="OU9" s="9"/>
      <c r="OV9" s="9"/>
      <c r="OW9" s="10"/>
      <c r="OX9" s="8"/>
      <c r="OY9" s="9"/>
      <c r="OZ9" s="9"/>
      <c r="PA9" s="9"/>
      <c r="PB9" s="9"/>
      <c r="PC9" s="9"/>
      <c r="PD9" s="9"/>
      <c r="PE9" s="9"/>
      <c r="PF9" s="9"/>
      <c r="PG9" s="10"/>
      <c r="PH9" s="8"/>
      <c r="PI9" s="9"/>
      <c r="PJ9" s="9"/>
      <c r="PK9" s="9"/>
      <c r="PL9" s="9"/>
      <c r="PM9" s="9"/>
      <c r="PN9" s="9"/>
      <c r="PO9" s="9"/>
      <c r="PP9" s="9"/>
      <c r="PQ9" s="10"/>
      <c r="PR9" s="8"/>
      <c r="PS9" s="9"/>
      <c r="PT9" s="9"/>
      <c r="PU9" s="9"/>
      <c r="PV9" s="9"/>
      <c r="PW9" s="9"/>
      <c r="PX9" s="9"/>
      <c r="PY9" s="9"/>
      <c r="PZ9" s="9"/>
      <c r="QA9" s="10"/>
      <c r="QB9" s="8"/>
      <c r="QC9" s="9"/>
      <c r="QD9" s="9"/>
      <c r="QE9" s="9"/>
      <c r="QF9" s="9"/>
      <c r="QG9" s="9"/>
      <c r="QH9" s="9"/>
      <c r="QI9" s="9"/>
      <c r="QJ9" s="9"/>
      <c r="QK9" s="10"/>
      <c r="QL9" s="8"/>
      <c r="QM9" s="9"/>
      <c r="QN9" s="9"/>
      <c r="QO9" s="9"/>
      <c r="QP9" s="9"/>
      <c r="QQ9" s="9"/>
      <c r="QR9" s="9"/>
      <c r="QS9" s="9"/>
      <c r="QT9" s="9"/>
      <c r="QU9" s="10"/>
      <c r="QV9" s="8"/>
      <c r="QW9" s="9"/>
      <c r="QX9" s="9"/>
      <c r="QY9" s="9"/>
      <c r="QZ9" s="9"/>
      <c r="RA9" s="9"/>
      <c r="RB9" s="9"/>
      <c r="RC9" s="9"/>
      <c r="RD9" s="9"/>
      <c r="RE9" s="10"/>
      <c r="RF9" s="8"/>
      <c r="RG9" s="9"/>
      <c r="RH9" s="9"/>
      <c r="RI9" s="9"/>
      <c r="RJ9" s="9"/>
      <c r="RK9" s="9"/>
      <c r="RL9" s="9"/>
      <c r="RM9" s="9"/>
      <c r="RN9" s="9"/>
      <c r="RO9" s="10"/>
      <c r="RP9" s="8"/>
      <c r="RQ9" s="9"/>
      <c r="RR9" s="9"/>
      <c r="RS9" s="9"/>
      <c r="RT9" s="9"/>
      <c r="RU9" s="9"/>
      <c r="RV9" s="9"/>
      <c r="RW9" s="9"/>
      <c r="RX9" s="9"/>
      <c r="RY9" s="10"/>
      <c r="RZ9" s="8" t="s">
        <v>721</v>
      </c>
      <c r="SA9" s="9">
        <v>1</v>
      </c>
      <c r="SB9" s="9" t="s">
        <v>638</v>
      </c>
      <c r="SC9" s="9" t="s">
        <v>634</v>
      </c>
      <c r="SD9" s="9" t="s">
        <v>628</v>
      </c>
      <c r="SE9" s="9" t="s">
        <v>639</v>
      </c>
      <c r="SF9" s="9" t="s">
        <v>635</v>
      </c>
      <c r="SG9" s="9" t="s">
        <v>635</v>
      </c>
      <c r="SH9" s="9" t="s">
        <v>631</v>
      </c>
      <c r="SI9" s="10" t="s">
        <v>722</v>
      </c>
      <c r="SJ9" s="8"/>
      <c r="SK9" s="9"/>
      <c r="SL9" s="9"/>
      <c r="SM9" s="9"/>
      <c r="SN9" s="9"/>
      <c r="SO9" s="9"/>
      <c r="SP9" s="9"/>
      <c r="SQ9" s="9"/>
      <c r="SR9" s="9"/>
      <c r="SS9" s="10"/>
      <c r="ST9" s="8"/>
      <c r="SU9" s="9"/>
      <c r="SV9" s="9"/>
      <c r="SW9" s="9"/>
      <c r="SX9" s="9"/>
      <c r="SY9" s="9"/>
      <c r="SZ9" s="9"/>
      <c r="TA9" s="9"/>
      <c r="TB9" s="9"/>
      <c r="TC9" s="10"/>
      <c r="TD9" s="2">
        <v>46492004394531</v>
      </c>
      <c r="TE9" s="2">
        <v>-74062797546387</v>
      </c>
      <c r="TF9">
        <v>-1</v>
      </c>
    </row>
    <row r="10" spans="1:526">
      <c r="A10" t="s">
        <v>723</v>
      </c>
      <c r="B10" t="s">
        <v>617</v>
      </c>
      <c r="C10" t="s">
        <v>618</v>
      </c>
      <c r="F10" s="2">
        <v>201244190166</v>
      </c>
      <c r="G10">
        <v>0</v>
      </c>
      <c r="H10" s="1">
        <v>41750.424571759257</v>
      </c>
      <c r="I10" s="1">
        <v>41750.439583333333</v>
      </c>
      <c r="J10">
        <v>1</v>
      </c>
      <c r="K10">
        <v>0</v>
      </c>
      <c r="L10">
        <v>0</v>
      </c>
      <c r="M10">
        <v>0</v>
      </c>
      <c r="N10">
        <v>1</v>
      </c>
      <c r="O10" t="s">
        <v>620</v>
      </c>
      <c r="P10" t="s">
        <v>620</v>
      </c>
      <c r="Q10" t="s">
        <v>620</v>
      </c>
      <c r="R10" t="s">
        <v>724</v>
      </c>
      <c r="S10" t="s">
        <v>622</v>
      </c>
      <c r="T10" t="s">
        <v>651</v>
      </c>
      <c r="U10" t="s">
        <v>710</v>
      </c>
      <c r="V10" t="s">
        <v>625</v>
      </c>
      <c r="W10">
        <v>30</v>
      </c>
      <c r="X10" s="8"/>
      <c r="Y10" s="9"/>
      <c r="Z10" s="9"/>
      <c r="AA10" s="9"/>
      <c r="AB10" s="9"/>
      <c r="AC10" s="9"/>
      <c r="AD10" s="9"/>
      <c r="AE10" s="9"/>
      <c r="AF10" s="9"/>
      <c r="AG10" s="10"/>
      <c r="AH10" s="8"/>
      <c r="AI10" s="9"/>
      <c r="AJ10" s="9"/>
      <c r="AK10" s="9"/>
      <c r="AL10" s="9"/>
      <c r="AM10" s="9"/>
      <c r="AN10" s="9"/>
      <c r="AO10" s="9"/>
      <c r="AP10" s="9"/>
      <c r="AQ10" s="10"/>
      <c r="AR10" s="8"/>
      <c r="AS10" s="9"/>
      <c r="AT10" s="9"/>
      <c r="AU10" s="9"/>
      <c r="AV10" s="9"/>
      <c r="AW10" s="9"/>
      <c r="AX10" s="9"/>
      <c r="AY10" s="9"/>
      <c r="AZ10" s="9"/>
      <c r="BA10" s="10"/>
      <c r="BB10" s="8" t="s">
        <v>725</v>
      </c>
      <c r="BC10" s="9">
        <v>1</v>
      </c>
      <c r="BD10" s="9" t="s">
        <v>638</v>
      </c>
      <c r="BE10" s="9" t="s">
        <v>634</v>
      </c>
      <c r="BF10" s="9" t="s">
        <v>628</v>
      </c>
      <c r="BG10" s="9" t="s">
        <v>628</v>
      </c>
      <c r="BH10" s="9" t="s">
        <v>630</v>
      </c>
      <c r="BI10" s="9" t="s">
        <v>629</v>
      </c>
      <c r="BJ10" s="9" t="s">
        <v>631</v>
      </c>
      <c r="BK10" s="10" t="s">
        <v>726</v>
      </c>
      <c r="BL10" s="8"/>
      <c r="BM10" s="9"/>
      <c r="BN10" s="9"/>
      <c r="BO10" s="9"/>
      <c r="BP10" s="9"/>
      <c r="BQ10" s="9"/>
      <c r="BR10" s="9"/>
      <c r="BS10" s="9"/>
      <c r="BT10" s="9"/>
      <c r="BU10" s="10"/>
      <c r="BV10" s="8"/>
      <c r="BW10" s="9"/>
      <c r="BX10" s="9"/>
      <c r="BY10" s="9"/>
      <c r="BZ10" s="9"/>
      <c r="CA10" s="9"/>
      <c r="CB10" s="9"/>
      <c r="CC10" s="9"/>
      <c r="CD10" s="9"/>
      <c r="CE10" s="10"/>
      <c r="CF10" s="8"/>
      <c r="CG10" s="9"/>
      <c r="CH10" s="9"/>
      <c r="CI10" s="9"/>
      <c r="CJ10" s="9"/>
      <c r="CK10" s="9"/>
      <c r="CL10" s="9"/>
      <c r="CM10" s="9"/>
      <c r="CN10" s="9"/>
      <c r="CO10" s="10"/>
      <c r="CP10" s="8"/>
      <c r="CQ10" s="9"/>
      <c r="CR10" s="9"/>
      <c r="CS10" s="9"/>
      <c r="CT10" s="9"/>
      <c r="CU10" s="9"/>
      <c r="CV10" s="9"/>
      <c r="CW10" s="9"/>
      <c r="CX10" s="9"/>
      <c r="CY10" s="10"/>
      <c r="CZ10" s="8"/>
      <c r="DA10" s="9"/>
      <c r="DB10" s="9"/>
      <c r="DC10" s="9"/>
      <c r="DD10" s="9"/>
      <c r="DE10" s="9"/>
      <c r="DF10" s="9"/>
      <c r="DG10" s="9"/>
      <c r="DH10" s="9"/>
      <c r="DI10" s="10"/>
      <c r="DJ10" s="8"/>
      <c r="DK10" s="9"/>
      <c r="DL10" s="9"/>
      <c r="DM10" s="9"/>
      <c r="DN10" s="9"/>
      <c r="DO10" s="9"/>
      <c r="DP10" s="9"/>
      <c r="DQ10" s="9"/>
      <c r="DR10" s="9"/>
      <c r="DS10" s="10"/>
      <c r="DT10" s="8"/>
      <c r="DU10" s="9"/>
      <c r="DV10" s="9"/>
      <c r="DW10" s="9"/>
      <c r="DX10" s="9"/>
      <c r="DY10" s="9"/>
      <c r="DZ10" s="9"/>
      <c r="EA10" s="9"/>
      <c r="EB10" s="9"/>
      <c r="EC10" s="10"/>
      <c r="ED10" s="8"/>
      <c r="EE10" s="9"/>
      <c r="EF10" s="9"/>
      <c r="EG10" s="9"/>
      <c r="EH10" s="9"/>
      <c r="EI10" s="9"/>
      <c r="EJ10" s="9"/>
      <c r="EK10" s="9"/>
      <c r="EL10" s="9"/>
      <c r="EM10" s="10"/>
      <c r="EN10" s="8"/>
      <c r="EO10" s="9"/>
      <c r="EP10" s="9"/>
      <c r="EQ10" s="9"/>
      <c r="ER10" s="9"/>
      <c r="ES10" s="9"/>
      <c r="ET10" s="9"/>
      <c r="EU10" s="9"/>
      <c r="EV10" s="9"/>
      <c r="EW10" s="10"/>
      <c r="EX10" s="8"/>
      <c r="EY10" s="9"/>
      <c r="EZ10" s="9"/>
      <c r="FA10" s="9"/>
      <c r="FB10" s="9"/>
      <c r="FC10" s="9"/>
      <c r="FD10" s="9"/>
      <c r="FE10" s="9"/>
      <c r="FF10" s="9"/>
      <c r="FG10" s="10"/>
      <c r="FH10" s="8"/>
      <c r="FI10" s="9"/>
      <c r="FJ10" s="9"/>
      <c r="FK10" s="9"/>
      <c r="FL10" s="9"/>
      <c r="FM10" s="9"/>
      <c r="FN10" s="9"/>
      <c r="FO10" s="9"/>
      <c r="FP10" s="9"/>
      <c r="FQ10" s="10"/>
      <c r="FR10" s="8" t="s">
        <v>727</v>
      </c>
      <c r="FS10" s="9">
        <v>1</v>
      </c>
      <c r="FT10" s="9" t="s">
        <v>638</v>
      </c>
      <c r="FU10" s="9" t="s">
        <v>634</v>
      </c>
      <c r="FV10" s="9" t="s">
        <v>628</v>
      </c>
      <c r="FW10" s="9" t="s">
        <v>628</v>
      </c>
      <c r="FX10" s="9" t="s">
        <v>630</v>
      </c>
      <c r="FY10" s="9" t="s">
        <v>629</v>
      </c>
      <c r="FZ10" s="9" t="s">
        <v>631</v>
      </c>
      <c r="GA10" s="10" t="s">
        <v>728</v>
      </c>
      <c r="GB10" s="8"/>
      <c r="GC10" s="9"/>
      <c r="GD10" s="9"/>
      <c r="GE10" s="9"/>
      <c r="GF10" s="9"/>
      <c r="GG10" s="9"/>
      <c r="GH10" s="9"/>
      <c r="GI10" s="9"/>
      <c r="GJ10" s="9"/>
      <c r="GK10" s="10"/>
      <c r="GL10" s="8"/>
      <c r="GM10" s="9"/>
      <c r="GN10" s="9"/>
      <c r="GO10" s="9"/>
      <c r="GP10" s="9"/>
      <c r="GQ10" s="9"/>
      <c r="GR10" s="9"/>
      <c r="GS10" s="9"/>
      <c r="GT10" s="9"/>
      <c r="GU10" s="10"/>
      <c r="GV10" s="8"/>
      <c r="GW10" s="9"/>
      <c r="GX10" s="9"/>
      <c r="GY10" s="9"/>
      <c r="GZ10" s="9"/>
      <c r="HA10" s="9"/>
      <c r="HB10" s="9"/>
      <c r="HC10" s="9"/>
      <c r="HD10" s="9"/>
      <c r="HE10" s="10"/>
      <c r="HF10" s="8"/>
      <c r="HG10" s="9"/>
      <c r="HH10" s="9"/>
      <c r="HI10" s="9"/>
      <c r="HJ10" s="9"/>
      <c r="HK10" s="9"/>
      <c r="HL10" s="9"/>
      <c r="HM10" s="9"/>
      <c r="HN10" s="9"/>
      <c r="HO10" s="10"/>
      <c r="HP10" s="8"/>
      <c r="HQ10" s="9"/>
      <c r="HR10" s="9"/>
      <c r="HS10" s="9"/>
      <c r="HT10" s="9"/>
      <c r="HU10" s="9"/>
      <c r="HV10" s="9"/>
      <c r="HW10" s="9"/>
      <c r="HX10" s="9"/>
      <c r="HY10" s="10"/>
      <c r="HZ10" s="8"/>
      <c r="IA10" s="9"/>
      <c r="IB10" s="9"/>
      <c r="IC10" s="9"/>
      <c r="ID10" s="9"/>
      <c r="IE10" s="9"/>
      <c r="IF10" s="9"/>
      <c r="IG10" s="9"/>
      <c r="IH10" s="9"/>
      <c r="II10" s="10"/>
      <c r="IJ10" s="8"/>
      <c r="IK10" s="9"/>
      <c r="IL10" s="9"/>
      <c r="IM10" s="9"/>
      <c r="IN10" s="9"/>
      <c r="IO10" s="9"/>
      <c r="IP10" s="9"/>
      <c r="IQ10" s="9"/>
      <c r="IR10" s="9"/>
      <c r="IS10" s="10"/>
      <c r="IT10" s="8"/>
      <c r="IU10" s="9"/>
      <c r="IV10" s="9"/>
      <c r="IW10" s="9"/>
      <c r="IX10" s="9"/>
      <c r="IY10" s="9"/>
      <c r="IZ10" s="9"/>
      <c r="JA10" s="9"/>
      <c r="JB10" s="9"/>
      <c r="JC10" s="10"/>
      <c r="JD10" s="8"/>
      <c r="JE10" s="9"/>
      <c r="JF10" s="9"/>
      <c r="JG10" s="9"/>
      <c r="JH10" s="9"/>
      <c r="JI10" s="9"/>
      <c r="JJ10" s="9"/>
      <c r="JK10" s="9"/>
      <c r="JL10" s="9"/>
      <c r="JM10" s="10"/>
      <c r="JN10" s="8"/>
      <c r="JO10" s="9"/>
      <c r="JP10" s="9"/>
      <c r="JQ10" s="9"/>
      <c r="JR10" s="9"/>
      <c r="JS10" s="9"/>
      <c r="JT10" s="9"/>
      <c r="JU10" s="9"/>
      <c r="JV10" s="9"/>
      <c r="JW10" s="10"/>
      <c r="JX10" s="8"/>
      <c r="JY10" s="9"/>
      <c r="JZ10" s="9"/>
      <c r="KA10" s="9"/>
      <c r="KB10" s="9"/>
      <c r="KC10" s="9"/>
      <c r="KD10" s="9"/>
      <c r="KE10" s="9"/>
      <c r="KF10" s="9"/>
      <c r="KG10" s="10"/>
      <c r="KH10" s="8" t="s">
        <v>951</v>
      </c>
      <c r="KI10" s="9">
        <v>1</v>
      </c>
      <c r="KJ10" s="9" t="s">
        <v>638</v>
      </c>
      <c r="KK10" s="9" t="s">
        <v>634</v>
      </c>
      <c r="KL10" s="9" t="s">
        <v>628</v>
      </c>
      <c r="KM10" s="9" t="s">
        <v>628</v>
      </c>
      <c r="KN10" s="9" t="s">
        <v>629</v>
      </c>
      <c r="KO10" s="9" t="s">
        <v>629</v>
      </c>
      <c r="KP10" s="9" t="s">
        <v>631</v>
      </c>
      <c r="KQ10" s="10" t="s">
        <v>729</v>
      </c>
      <c r="KR10" s="8"/>
      <c r="KS10" s="9"/>
      <c r="KT10" s="9"/>
      <c r="KU10" s="9"/>
      <c r="KV10" s="9"/>
      <c r="KW10" s="9"/>
      <c r="KX10" s="9"/>
      <c r="KY10" s="9"/>
      <c r="KZ10" s="9"/>
      <c r="LA10" s="10"/>
      <c r="LB10" s="8"/>
      <c r="LC10" s="9"/>
      <c r="LD10" s="9"/>
      <c r="LE10" s="9"/>
      <c r="LF10" s="9"/>
      <c r="LG10" s="9"/>
      <c r="LH10" s="9"/>
      <c r="LI10" s="9"/>
      <c r="LJ10" s="9"/>
      <c r="LK10" s="10"/>
      <c r="LL10" s="8"/>
      <c r="LM10" s="9"/>
      <c r="LN10" s="9"/>
      <c r="LO10" s="9"/>
      <c r="LP10" s="9"/>
      <c r="LQ10" s="9"/>
      <c r="LR10" s="9"/>
      <c r="LS10" s="9"/>
      <c r="LT10" s="9"/>
      <c r="LU10" s="10"/>
      <c r="LV10" s="8"/>
      <c r="LW10" s="9"/>
      <c r="LX10" s="9"/>
      <c r="LY10" s="9"/>
      <c r="LZ10" s="9"/>
      <c r="MA10" s="9"/>
      <c r="MB10" s="9"/>
      <c r="MC10" s="9"/>
      <c r="MD10" s="9"/>
      <c r="ME10" s="10"/>
      <c r="MF10" s="8"/>
      <c r="MG10" s="9"/>
      <c r="MH10" s="9"/>
      <c r="MI10" s="9"/>
      <c r="MJ10" s="9"/>
      <c r="MK10" s="9"/>
      <c r="ML10" s="9"/>
      <c r="MM10" s="9"/>
      <c r="MN10" s="9"/>
      <c r="MO10" s="10"/>
      <c r="MP10" s="8"/>
      <c r="MQ10" s="9"/>
      <c r="MR10" s="9"/>
      <c r="MS10" s="9"/>
      <c r="MT10" s="9"/>
      <c r="MU10" s="9"/>
      <c r="MV10" s="9"/>
      <c r="MW10" s="9"/>
      <c r="MX10" s="9"/>
      <c r="MY10" s="10"/>
      <c r="MZ10" s="8"/>
      <c r="NA10" s="9"/>
      <c r="NB10" s="9"/>
      <c r="NC10" s="9"/>
      <c r="ND10" s="9"/>
      <c r="NE10" s="9"/>
      <c r="NF10" s="9"/>
      <c r="NG10" s="9"/>
      <c r="NH10" s="9"/>
      <c r="NI10" s="10"/>
      <c r="NJ10" s="8"/>
      <c r="NK10" s="9"/>
      <c r="NL10" s="9"/>
      <c r="NM10" s="9"/>
      <c r="NN10" s="9"/>
      <c r="NO10" s="9"/>
      <c r="NP10" s="9"/>
      <c r="NQ10" s="9"/>
      <c r="NR10" s="9"/>
      <c r="NS10" s="10"/>
      <c r="NT10" s="8"/>
      <c r="NU10" s="9"/>
      <c r="NV10" s="9"/>
      <c r="NW10" s="9"/>
      <c r="NX10" s="9"/>
      <c r="NY10" s="9"/>
      <c r="NZ10" s="9"/>
      <c r="OA10" s="9"/>
      <c r="OB10" s="9"/>
      <c r="OC10" s="10"/>
      <c r="OD10" s="8"/>
      <c r="OE10" s="9"/>
      <c r="OF10" s="9"/>
      <c r="OG10" s="9"/>
      <c r="OH10" s="9"/>
      <c r="OI10" s="9"/>
      <c r="OJ10" s="9"/>
      <c r="OK10" s="9"/>
      <c r="OL10" s="9"/>
      <c r="OM10" s="10"/>
      <c r="ON10" s="8"/>
      <c r="OO10" s="9"/>
      <c r="OP10" s="9"/>
      <c r="OQ10" s="9"/>
      <c r="OR10" s="9"/>
      <c r="OS10" s="9"/>
      <c r="OT10" s="9"/>
      <c r="OU10" s="9"/>
      <c r="OV10" s="9"/>
      <c r="OW10" s="10"/>
      <c r="OX10" s="8" t="s">
        <v>730</v>
      </c>
      <c r="OY10" s="9">
        <v>1</v>
      </c>
      <c r="OZ10" s="9" t="s">
        <v>627</v>
      </c>
      <c r="PA10" s="9" t="s">
        <v>634</v>
      </c>
      <c r="PB10" s="9" t="s">
        <v>628</v>
      </c>
      <c r="PC10" s="9" t="s">
        <v>628</v>
      </c>
      <c r="PD10" s="9" t="s">
        <v>635</v>
      </c>
      <c r="PE10" s="9" t="s">
        <v>629</v>
      </c>
      <c r="PF10" s="9" t="s">
        <v>631</v>
      </c>
      <c r="PG10" s="10" t="s">
        <v>729</v>
      </c>
      <c r="PH10" s="8"/>
      <c r="PI10" s="9"/>
      <c r="PJ10" s="9"/>
      <c r="PK10" s="9"/>
      <c r="PL10" s="9"/>
      <c r="PM10" s="9"/>
      <c r="PN10" s="9"/>
      <c r="PO10" s="9"/>
      <c r="PP10" s="9"/>
      <c r="PQ10" s="10"/>
      <c r="PR10" s="8"/>
      <c r="PS10" s="9"/>
      <c r="PT10" s="9"/>
      <c r="PU10" s="9"/>
      <c r="PV10" s="9"/>
      <c r="PW10" s="9"/>
      <c r="PX10" s="9"/>
      <c r="PY10" s="9"/>
      <c r="PZ10" s="9"/>
      <c r="QA10" s="10"/>
      <c r="QB10" s="8" t="s">
        <v>731</v>
      </c>
      <c r="QC10" s="9">
        <v>1</v>
      </c>
      <c r="QD10" s="9" t="s">
        <v>638</v>
      </c>
      <c r="QE10" s="9" t="s">
        <v>634</v>
      </c>
      <c r="QF10" s="9" t="s">
        <v>628</v>
      </c>
      <c r="QG10" s="9" t="s">
        <v>628</v>
      </c>
      <c r="QH10" s="9" t="s">
        <v>629</v>
      </c>
      <c r="QI10" s="9" t="s">
        <v>630</v>
      </c>
      <c r="QJ10" s="9" t="s">
        <v>631</v>
      </c>
      <c r="QK10" s="10" t="s">
        <v>729</v>
      </c>
      <c r="QL10" s="8"/>
      <c r="QM10" s="9"/>
      <c r="QN10" s="9"/>
      <c r="QO10" s="9"/>
      <c r="QP10" s="9"/>
      <c r="QQ10" s="9"/>
      <c r="QR10" s="9"/>
      <c r="QS10" s="9"/>
      <c r="QT10" s="9"/>
      <c r="QU10" s="10"/>
      <c r="QV10" s="8"/>
      <c r="QW10" s="9"/>
      <c r="QX10" s="9"/>
      <c r="QY10" s="9"/>
      <c r="QZ10" s="9"/>
      <c r="RA10" s="9"/>
      <c r="RB10" s="9"/>
      <c r="RC10" s="9"/>
      <c r="RD10" s="9"/>
      <c r="RE10" s="10"/>
      <c r="RF10" s="8"/>
      <c r="RG10" s="9"/>
      <c r="RH10" s="9"/>
      <c r="RI10" s="9"/>
      <c r="RJ10" s="9"/>
      <c r="RK10" s="9"/>
      <c r="RL10" s="9"/>
      <c r="RM10" s="9"/>
      <c r="RN10" s="9"/>
      <c r="RO10" s="10"/>
      <c r="RP10" s="8"/>
      <c r="RQ10" s="9"/>
      <c r="RR10" s="9"/>
      <c r="RS10" s="9"/>
      <c r="RT10" s="9"/>
      <c r="RU10" s="9"/>
      <c r="RV10" s="9"/>
      <c r="RW10" s="9"/>
      <c r="RX10" s="9"/>
      <c r="RY10" s="10"/>
      <c r="RZ10" s="8"/>
      <c r="SA10" s="9"/>
      <c r="SB10" s="9"/>
      <c r="SC10" s="9"/>
      <c r="SD10" s="9"/>
      <c r="SE10" s="9"/>
      <c r="SF10" s="9"/>
      <c r="SG10" s="9"/>
      <c r="SH10" s="9"/>
      <c r="SI10" s="10"/>
      <c r="SJ10" s="8"/>
      <c r="SK10" s="9"/>
      <c r="SL10" s="9"/>
      <c r="SM10" s="9"/>
      <c r="SN10" s="9"/>
      <c r="SO10" s="9"/>
      <c r="SP10" s="9"/>
      <c r="SQ10" s="9"/>
      <c r="SR10" s="9"/>
      <c r="SS10" s="10"/>
      <c r="ST10" s="8"/>
      <c r="SU10" s="9"/>
      <c r="SV10" s="9"/>
      <c r="SW10" s="9"/>
      <c r="SX10" s="9"/>
      <c r="SY10" s="9"/>
      <c r="SZ10" s="9"/>
      <c r="TA10" s="9"/>
      <c r="TB10" s="9"/>
      <c r="TC10" s="10"/>
      <c r="TD10" s="2">
        <v>46492004394531</v>
      </c>
      <c r="TE10" s="2">
        <v>-74062797546387</v>
      </c>
      <c r="TF10">
        <v>-1</v>
      </c>
    </row>
    <row r="11" spans="1:526">
      <c r="A11" t="s">
        <v>732</v>
      </c>
      <c r="B11" t="s">
        <v>617</v>
      </c>
      <c r="C11" t="s">
        <v>618</v>
      </c>
      <c r="F11" t="s">
        <v>733</v>
      </c>
      <c r="G11">
        <v>0</v>
      </c>
      <c r="H11" s="1">
        <v>41750.428622685184</v>
      </c>
      <c r="I11" s="1">
        <v>41750.440162037034</v>
      </c>
      <c r="J11">
        <v>1</v>
      </c>
      <c r="K11">
        <v>0</v>
      </c>
      <c r="L11">
        <v>0</v>
      </c>
      <c r="M11">
        <v>0</v>
      </c>
      <c r="N11">
        <v>1</v>
      </c>
      <c r="O11" t="s">
        <v>648</v>
      </c>
      <c r="P11" t="s">
        <v>648</v>
      </c>
      <c r="Q11" t="s">
        <v>648</v>
      </c>
      <c r="R11" t="s">
        <v>622</v>
      </c>
      <c r="S11" t="s">
        <v>650</v>
      </c>
      <c r="T11" t="s">
        <v>623</v>
      </c>
      <c r="U11" t="s">
        <v>710</v>
      </c>
      <c r="V11" t="s">
        <v>625</v>
      </c>
      <c r="W11">
        <v>25</v>
      </c>
      <c r="X11" s="8"/>
      <c r="Y11" s="9"/>
      <c r="Z11" s="9"/>
      <c r="AA11" s="9"/>
      <c r="AB11" s="9"/>
      <c r="AC11" s="9"/>
      <c r="AD11" s="9"/>
      <c r="AE11" s="9"/>
      <c r="AF11" s="9"/>
      <c r="AG11" s="10"/>
      <c r="AH11" s="8"/>
      <c r="AI11" s="9"/>
      <c r="AJ11" s="9"/>
      <c r="AK11" s="9"/>
      <c r="AL11" s="9"/>
      <c r="AM11" s="9"/>
      <c r="AN11" s="9"/>
      <c r="AO11" s="9"/>
      <c r="AP11" s="9"/>
      <c r="AQ11" s="10"/>
      <c r="AR11" s="8"/>
      <c r="AS11" s="9"/>
      <c r="AT11" s="9"/>
      <c r="AU11" s="9"/>
      <c r="AV11" s="9"/>
      <c r="AW11" s="9"/>
      <c r="AX11" s="9"/>
      <c r="AY11" s="9"/>
      <c r="AZ11" s="9"/>
      <c r="BA11" s="10"/>
      <c r="BB11" s="8"/>
      <c r="BC11" s="9"/>
      <c r="BD11" s="9"/>
      <c r="BE11" s="9"/>
      <c r="BF11" s="9"/>
      <c r="BG11" s="9"/>
      <c r="BH11" s="9"/>
      <c r="BI11" s="9"/>
      <c r="BJ11" s="9"/>
      <c r="BK11" s="10"/>
      <c r="BL11" s="8"/>
      <c r="BM11" s="9"/>
      <c r="BN11" s="9"/>
      <c r="BO11" s="9"/>
      <c r="BP11" s="9"/>
      <c r="BQ11" s="9"/>
      <c r="BR11" s="9"/>
      <c r="BS11" s="9"/>
      <c r="BT11" s="9"/>
      <c r="BU11" s="10"/>
      <c r="BV11" s="8"/>
      <c r="BW11" s="9"/>
      <c r="BX11" s="9"/>
      <c r="BY11" s="9"/>
      <c r="BZ11" s="9"/>
      <c r="CA11" s="9"/>
      <c r="CB11" s="9"/>
      <c r="CC11" s="9"/>
      <c r="CD11" s="9"/>
      <c r="CE11" s="10"/>
      <c r="CF11" s="8"/>
      <c r="CG11" s="9"/>
      <c r="CH11" s="9"/>
      <c r="CI11" s="9"/>
      <c r="CJ11" s="9"/>
      <c r="CK11" s="9"/>
      <c r="CL11" s="9"/>
      <c r="CM11" s="9"/>
      <c r="CN11" s="9"/>
      <c r="CO11" s="10"/>
      <c r="CP11" s="8" t="s">
        <v>734</v>
      </c>
      <c r="CQ11" s="9">
        <v>1</v>
      </c>
      <c r="CR11" s="9" t="s">
        <v>627</v>
      </c>
      <c r="CS11" s="9" t="s">
        <v>634</v>
      </c>
      <c r="CT11" s="9" t="s">
        <v>628</v>
      </c>
      <c r="CU11" s="9" t="s">
        <v>639</v>
      </c>
      <c r="CV11" s="9" t="s">
        <v>629</v>
      </c>
      <c r="CW11" s="9" t="s">
        <v>630</v>
      </c>
      <c r="CX11" s="9" t="s">
        <v>631</v>
      </c>
      <c r="CY11" s="10" t="s">
        <v>735</v>
      </c>
      <c r="CZ11" s="8"/>
      <c r="DA11" s="9"/>
      <c r="DB11" s="9"/>
      <c r="DC11" s="9"/>
      <c r="DD11" s="9"/>
      <c r="DE11" s="9"/>
      <c r="DF11" s="9"/>
      <c r="DG11" s="9"/>
      <c r="DH11" s="9"/>
      <c r="DI11" s="10"/>
      <c r="DJ11" s="8"/>
      <c r="DK11" s="9"/>
      <c r="DL11" s="9"/>
      <c r="DM11" s="9"/>
      <c r="DN11" s="9"/>
      <c r="DO11" s="9"/>
      <c r="DP11" s="9"/>
      <c r="DQ11" s="9"/>
      <c r="DR11" s="9"/>
      <c r="DS11" s="10"/>
      <c r="DT11" s="8" t="s">
        <v>736</v>
      </c>
      <c r="DU11" s="9">
        <v>1</v>
      </c>
      <c r="DV11" s="9" t="s">
        <v>627</v>
      </c>
      <c r="DW11" s="9" t="s">
        <v>634</v>
      </c>
      <c r="DX11" s="9" t="s">
        <v>628</v>
      </c>
      <c r="DY11" s="9" t="s">
        <v>676</v>
      </c>
      <c r="DZ11" s="9" t="s">
        <v>629</v>
      </c>
      <c r="EA11" s="9" t="s">
        <v>635</v>
      </c>
      <c r="EB11" s="9" t="s">
        <v>640</v>
      </c>
      <c r="EC11" s="10" t="s">
        <v>737</v>
      </c>
      <c r="ED11" s="8"/>
      <c r="EE11" s="9"/>
      <c r="EF11" s="9"/>
      <c r="EG11" s="9"/>
      <c r="EH11" s="9"/>
      <c r="EI11" s="9"/>
      <c r="EJ11" s="9"/>
      <c r="EK11" s="9"/>
      <c r="EL11" s="9"/>
      <c r="EM11" s="10"/>
      <c r="EN11" s="8"/>
      <c r="EO11" s="9"/>
      <c r="EP11" s="9"/>
      <c r="EQ11" s="9"/>
      <c r="ER11" s="9"/>
      <c r="ES11" s="9"/>
      <c r="ET11" s="9"/>
      <c r="EU11" s="9"/>
      <c r="EV11" s="9"/>
      <c r="EW11" s="10"/>
      <c r="EX11" s="8"/>
      <c r="EY11" s="9"/>
      <c r="EZ11" s="9"/>
      <c r="FA11" s="9"/>
      <c r="FB11" s="9"/>
      <c r="FC11" s="9"/>
      <c r="FD11" s="9"/>
      <c r="FE11" s="9"/>
      <c r="FF11" s="9"/>
      <c r="FG11" s="10"/>
      <c r="FH11" s="8"/>
      <c r="FI11" s="9"/>
      <c r="FJ11" s="9"/>
      <c r="FK11" s="9"/>
      <c r="FL11" s="9"/>
      <c r="FM11" s="9"/>
      <c r="FN11" s="9"/>
      <c r="FO11" s="9"/>
      <c r="FP11" s="9"/>
      <c r="FQ11" s="10"/>
      <c r="FR11" s="8"/>
      <c r="FS11" s="9"/>
      <c r="FT11" s="9"/>
      <c r="FU11" s="9"/>
      <c r="FV11" s="9"/>
      <c r="FW11" s="9"/>
      <c r="FX11" s="9"/>
      <c r="FY11" s="9"/>
      <c r="FZ11" s="9"/>
      <c r="GA11" s="10"/>
      <c r="GB11" s="8"/>
      <c r="GC11" s="9"/>
      <c r="GD11" s="9"/>
      <c r="GE11" s="9"/>
      <c r="GF11" s="9"/>
      <c r="GG11" s="9"/>
      <c r="GH11" s="9"/>
      <c r="GI11" s="9"/>
      <c r="GJ11" s="9"/>
      <c r="GK11" s="10"/>
      <c r="GL11" s="8"/>
      <c r="GM11" s="9"/>
      <c r="GN11" s="9"/>
      <c r="GO11" s="9"/>
      <c r="GP11" s="9"/>
      <c r="GQ11" s="9"/>
      <c r="GR11" s="9"/>
      <c r="GS11" s="9"/>
      <c r="GT11" s="9"/>
      <c r="GU11" s="10"/>
      <c r="GV11" s="8"/>
      <c r="GW11" s="9"/>
      <c r="GX11" s="9"/>
      <c r="GY11" s="9"/>
      <c r="GZ11" s="9"/>
      <c r="HA11" s="9"/>
      <c r="HB11" s="9"/>
      <c r="HC11" s="9"/>
      <c r="HD11" s="9"/>
      <c r="HE11" s="10"/>
      <c r="HF11" s="8"/>
      <c r="HG11" s="9"/>
      <c r="HH11" s="9"/>
      <c r="HI11" s="9"/>
      <c r="HJ11" s="9"/>
      <c r="HK11" s="9"/>
      <c r="HL11" s="9"/>
      <c r="HM11" s="9"/>
      <c r="HN11" s="9"/>
      <c r="HO11" s="10"/>
      <c r="HP11" s="8"/>
      <c r="HQ11" s="9"/>
      <c r="HR11" s="9"/>
      <c r="HS11" s="9"/>
      <c r="HT11" s="9"/>
      <c r="HU11" s="9"/>
      <c r="HV11" s="9"/>
      <c r="HW11" s="9"/>
      <c r="HX11" s="9"/>
      <c r="HY11" s="10"/>
      <c r="HZ11" s="8"/>
      <c r="IA11" s="9"/>
      <c r="IB11" s="9"/>
      <c r="IC11" s="9"/>
      <c r="ID11" s="9"/>
      <c r="IE11" s="9"/>
      <c r="IF11" s="9"/>
      <c r="IG11" s="9"/>
      <c r="IH11" s="9"/>
      <c r="II11" s="10"/>
      <c r="IJ11" s="8"/>
      <c r="IK11" s="9"/>
      <c r="IL11" s="9"/>
      <c r="IM11" s="9"/>
      <c r="IN11" s="9"/>
      <c r="IO11" s="9"/>
      <c r="IP11" s="9"/>
      <c r="IQ11" s="9"/>
      <c r="IR11" s="9"/>
      <c r="IS11" s="10"/>
      <c r="IT11" s="8"/>
      <c r="IU11" s="9"/>
      <c r="IV11" s="9"/>
      <c r="IW11" s="9"/>
      <c r="IX11" s="9"/>
      <c r="IY11" s="9"/>
      <c r="IZ11" s="9"/>
      <c r="JA11" s="9"/>
      <c r="JB11" s="9"/>
      <c r="JC11" s="10"/>
      <c r="JD11" s="8"/>
      <c r="JE11" s="9"/>
      <c r="JF11" s="9"/>
      <c r="JG11" s="9"/>
      <c r="JH11" s="9"/>
      <c r="JI11" s="9"/>
      <c r="JJ11" s="9"/>
      <c r="JK11" s="9"/>
      <c r="JL11" s="9"/>
      <c r="JM11" s="10"/>
      <c r="JN11" s="8"/>
      <c r="JO11" s="9"/>
      <c r="JP11" s="9"/>
      <c r="JQ11" s="9"/>
      <c r="JR11" s="9"/>
      <c r="JS11" s="9"/>
      <c r="JT11" s="9"/>
      <c r="JU11" s="9"/>
      <c r="JV11" s="9"/>
      <c r="JW11" s="10"/>
      <c r="JX11" s="8" t="s">
        <v>738</v>
      </c>
      <c r="JY11" s="9">
        <v>1</v>
      </c>
      <c r="JZ11" s="9" t="s">
        <v>638</v>
      </c>
      <c r="KA11" s="9" t="s">
        <v>634</v>
      </c>
      <c r="KB11" s="9" t="s">
        <v>639</v>
      </c>
      <c r="KC11" s="9" t="s">
        <v>628</v>
      </c>
      <c r="KD11" s="9" t="s">
        <v>629</v>
      </c>
      <c r="KE11" s="9" t="s">
        <v>629</v>
      </c>
      <c r="KF11" s="9" t="s">
        <v>631</v>
      </c>
      <c r="KG11" s="10" t="s">
        <v>739</v>
      </c>
      <c r="KH11" s="8"/>
      <c r="KI11" s="9"/>
      <c r="KJ11" s="9"/>
      <c r="KK11" s="9"/>
      <c r="KL11" s="9"/>
      <c r="KM11" s="9"/>
      <c r="KN11" s="9"/>
      <c r="KO11" s="9"/>
      <c r="KP11" s="9"/>
      <c r="KQ11" s="10"/>
      <c r="KR11" s="8"/>
      <c r="KS11" s="9"/>
      <c r="KT11" s="9"/>
      <c r="KU11" s="9"/>
      <c r="KV11" s="9"/>
      <c r="KW11" s="9"/>
      <c r="KX11" s="9"/>
      <c r="KY11" s="9"/>
      <c r="KZ11" s="9"/>
      <c r="LA11" s="10"/>
      <c r="LB11" s="8"/>
      <c r="LC11" s="9"/>
      <c r="LD11" s="9"/>
      <c r="LE11" s="9"/>
      <c r="LF11" s="9"/>
      <c r="LG11" s="9"/>
      <c r="LH11" s="9"/>
      <c r="LI11" s="9"/>
      <c r="LJ11" s="9"/>
      <c r="LK11" s="10"/>
      <c r="LL11" s="8"/>
      <c r="LM11" s="9"/>
      <c r="LN11" s="9"/>
      <c r="LO11" s="9"/>
      <c r="LP11" s="9"/>
      <c r="LQ11" s="9"/>
      <c r="LR11" s="9"/>
      <c r="LS11" s="9"/>
      <c r="LT11" s="9"/>
      <c r="LU11" s="10"/>
      <c r="LV11" s="8"/>
      <c r="LW11" s="9"/>
      <c r="LX11" s="9"/>
      <c r="LY11" s="9"/>
      <c r="LZ11" s="9"/>
      <c r="MA11" s="9"/>
      <c r="MB11" s="9"/>
      <c r="MC11" s="9"/>
      <c r="MD11" s="9"/>
      <c r="ME11" s="10"/>
      <c r="MF11" s="8"/>
      <c r="MG11" s="9"/>
      <c r="MH11" s="9"/>
      <c r="MI11" s="9"/>
      <c r="MJ11" s="9"/>
      <c r="MK11" s="9"/>
      <c r="ML11" s="9"/>
      <c r="MM11" s="9"/>
      <c r="MN11" s="9"/>
      <c r="MO11" s="10"/>
      <c r="MP11" s="8"/>
      <c r="MQ11" s="9"/>
      <c r="MR11" s="9"/>
      <c r="MS11" s="9"/>
      <c r="MT11" s="9"/>
      <c r="MU11" s="9"/>
      <c r="MV11" s="9"/>
      <c r="MW11" s="9"/>
      <c r="MX11" s="9"/>
      <c r="MY11" s="10"/>
      <c r="MZ11" s="8"/>
      <c r="NA11" s="9"/>
      <c r="NB11" s="9"/>
      <c r="NC11" s="9"/>
      <c r="ND11" s="9"/>
      <c r="NE11" s="9"/>
      <c r="NF11" s="9"/>
      <c r="NG11" s="9"/>
      <c r="NH11" s="9"/>
      <c r="NI11" s="10"/>
      <c r="NJ11" s="8" t="s">
        <v>740</v>
      </c>
      <c r="NK11" s="9">
        <v>1</v>
      </c>
      <c r="NL11" s="9" t="s">
        <v>634</v>
      </c>
      <c r="NM11" s="9" t="s">
        <v>638</v>
      </c>
      <c r="NN11" s="9" t="s">
        <v>628</v>
      </c>
      <c r="NO11" s="9" t="s">
        <v>676</v>
      </c>
      <c r="NP11" s="9" t="s">
        <v>629</v>
      </c>
      <c r="NQ11" s="9" t="s">
        <v>635</v>
      </c>
      <c r="NR11" s="9" t="s">
        <v>640</v>
      </c>
      <c r="NS11" s="10" t="s">
        <v>741</v>
      </c>
      <c r="NT11" s="8"/>
      <c r="NU11" s="9"/>
      <c r="NV11" s="9"/>
      <c r="NW11" s="9"/>
      <c r="NX11" s="9"/>
      <c r="NY11" s="9"/>
      <c r="NZ11" s="9"/>
      <c r="OA11" s="9"/>
      <c r="OB11" s="9"/>
      <c r="OC11" s="10"/>
      <c r="OD11" s="8"/>
      <c r="OE11" s="9"/>
      <c r="OF11" s="9"/>
      <c r="OG11" s="9"/>
      <c r="OH11" s="9"/>
      <c r="OI11" s="9"/>
      <c r="OJ11" s="9"/>
      <c r="OK11" s="9"/>
      <c r="OL11" s="9"/>
      <c r="OM11" s="10"/>
      <c r="ON11" s="8"/>
      <c r="OO11" s="9"/>
      <c r="OP11" s="9"/>
      <c r="OQ11" s="9"/>
      <c r="OR11" s="9"/>
      <c r="OS11" s="9"/>
      <c r="OT11" s="9"/>
      <c r="OU11" s="9"/>
      <c r="OV11" s="9"/>
      <c r="OW11" s="10"/>
      <c r="OX11" s="8"/>
      <c r="OY11" s="9"/>
      <c r="OZ11" s="9"/>
      <c r="PA11" s="9"/>
      <c r="PB11" s="9"/>
      <c r="PC11" s="9"/>
      <c r="PD11" s="9"/>
      <c r="PE11" s="9"/>
      <c r="PF11" s="9"/>
      <c r="PG11" s="10"/>
      <c r="PH11" s="8"/>
      <c r="PI11" s="9"/>
      <c r="PJ11" s="9"/>
      <c r="PK11" s="9"/>
      <c r="PL11" s="9"/>
      <c r="PM11" s="9"/>
      <c r="PN11" s="9"/>
      <c r="PO11" s="9"/>
      <c r="PP11" s="9"/>
      <c r="PQ11" s="10"/>
      <c r="PR11" s="8"/>
      <c r="PS11" s="9"/>
      <c r="PT11" s="9"/>
      <c r="PU11" s="9"/>
      <c r="PV11" s="9"/>
      <c r="PW11" s="9"/>
      <c r="PX11" s="9"/>
      <c r="PY11" s="9"/>
      <c r="PZ11" s="9"/>
      <c r="QA11" s="10"/>
      <c r="QB11" s="8"/>
      <c r="QC11" s="9"/>
      <c r="QD11" s="9"/>
      <c r="QE11" s="9"/>
      <c r="QF11" s="9"/>
      <c r="QG11" s="9"/>
      <c r="QH11" s="9"/>
      <c r="QI11" s="9"/>
      <c r="QJ11" s="9"/>
      <c r="QK11" s="10"/>
      <c r="QL11" s="8"/>
      <c r="QM11" s="9"/>
      <c r="QN11" s="9"/>
      <c r="QO11" s="9"/>
      <c r="QP11" s="9"/>
      <c r="QQ11" s="9"/>
      <c r="QR11" s="9"/>
      <c r="QS11" s="9"/>
      <c r="QT11" s="9"/>
      <c r="QU11" s="10"/>
      <c r="QV11" s="8"/>
      <c r="QW11" s="9"/>
      <c r="QX11" s="9"/>
      <c r="QY11" s="9"/>
      <c r="QZ11" s="9"/>
      <c r="RA11" s="9"/>
      <c r="RB11" s="9"/>
      <c r="RC11" s="9"/>
      <c r="RD11" s="9"/>
      <c r="RE11" s="10"/>
      <c r="RF11" s="8"/>
      <c r="RG11" s="9"/>
      <c r="RH11" s="9"/>
      <c r="RI11" s="9"/>
      <c r="RJ11" s="9"/>
      <c r="RK11" s="9"/>
      <c r="RL11" s="9"/>
      <c r="RM11" s="9"/>
      <c r="RN11" s="9"/>
      <c r="RO11" s="10"/>
      <c r="RP11" s="8"/>
      <c r="RQ11" s="9"/>
      <c r="RR11" s="9"/>
      <c r="RS11" s="9"/>
      <c r="RT11" s="9"/>
      <c r="RU11" s="9"/>
      <c r="RV11" s="9"/>
      <c r="RW11" s="9"/>
      <c r="RX11" s="9"/>
      <c r="RY11" s="10"/>
      <c r="RZ11" s="8"/>
      <c r="SA11" s="9"/>
      <c r="SB11" s="9"/>
      <c r="SC11" s="9"/>
      <c r="SD11" s="9"/>
      <c r="SE11" s="9"/>
      <c r="SF11" s="9"/>
      <c r="SG11" s="9"/>
      <c r="SH11" s="9"/>
      <c r="SI11" s="10"/>
      <c r="SJ11" s="8" t="s">
        <v>742</v>
      </c>
      <c r="SK11" s="9">
        <v>1</v>
      </c>
      <c r="SL11" s="9" t="s">
        <v>638</v>
      </c>
      <c r="SM11" s="9" t="s">
        <v>627</v>
      </c>
      <c r="SN11" s="9" t="s">
        <v>676</v>
      </c>
      <c r="SO11" s="9" t="s">
        <v>639</v>
      </c>
      <c r="SP11" s="9" t="s">
        <v>629</v>
      </c>
      <c r="SQ11" s="9" t="s">
        <v>629</v>
      </c>
      <c r="SR11" s="9" t="s">
        <v>631</v>
      </c>
      <c r="SS11" s="10" t="s">
        <v>743</v>
      </c>
      <c r="ST11" s="8"/>
      <c r="SU11" s="9"/>
      <c r="SV11" s="9"/>
      <c r="SW11" s="9"/>
      <c r="SX11" s="9"/>
      <c r="SY11" s="9"/>
      <c r="SZ11" s="9"/>
      <c r="TA11" s="9"/>
      <c r="TB11" s="9"/>
      <c r="TC11" s="10"/>
      <c r="TD11" s="2">
        <v>46492004394531</v>
      </c>
      <c r="TE11" s="2">
        <v>-74062797546387</v>
      </c>
      <c r="TF11">
        <v>-1</v>
      </c>
    </row>
    <row r="12" spans="1:526">
      <c r="A12" t="s">
        <v>744</v>
      </c>
      <c r="B12" t="s">
        <v>617</v>
      </c>
      <c r="C12" t="s">
        <v>618</v>
      </c>
      <c r="F12" t="s">
        <v>745</v>
      </c>
      <c r="G12">
        <v>0</v>
      </c>
      <c r="H12" s="1">
        <v>41750.359629629631</v>
      </c>
      <c r="I12" s="1">
        <v>41750.442858796298</v>
      </c>
      <c r="J12">
        <v>1</v>
      </c>
      <c r="K12">
        <v>0</v>
      </c>
      <c r="L12">
        <v>0</v>
      </c>
      <c r="M12">
        <v>0</v>
      </c>
      <c r="N12">
        <v>1</v>
      </c>
      <c r="O12" t="s">
        <v>648</v>
      </c>
      <c r="P12" t="s">
        <v>648</v>
      </c>
      <c r="Q12" t="s">
        <v>621</v>
      </c>
      <c r="R12" t="s">
        <v>622</v>
      </c>
      <c r="S12" t="s">
        <v>650</v>
      </c>
      <c r="T12" t="s">
        <v>651</v>
      </c>
      <c r="U12" t="s">
        <v>710</v>
      </c>
      <c r="V12" t="s">
        <v>625</v>
      </c>
      <c r="W12">
        <v>26</v>
      </c>
      <c r="X12" s="8"/>
      <c r="Y12" s="9"/>
      <c r="Z12" s="9"/>
      <c r="AA12" s="9"/>
      <c r="AB12" s="9"/>
      <c r="AC12" s="9"/>
      <c r="AD12" s="9"/>
      <c r="AE12" s="9"/>
      <c r="AF12" s="9"/>
      <c r="AG12" s="10"/>
      <c r="AH12" s="8"/>
      <c r="AI12" s="9"/>
      <c r="AJ12" s="9"/>
      <c r="AK12" s="9"/>
      <c r="AL12" s="9"/>
      <c r="AM12" s="9"/>
      <c r="AN12" s="9"/>
      <c r="AO12" s="9"/>
      <c r="AP12" s="9"/>
      <c r="AQ12" s="10"/>
      <c r="AR12" s="8"/>
      <c r="AS12" s="9"/>
      <c r="AT12" s="9"/>
      <c r="AU12" s="9"/>
      <c r="AV12" s="9"/>
      <c r="AW12" s="9"/>
      <c r="AX12" s="9"/>
      <c r="AY12" s="9"/>
      <c r="AZ12" s="9"/>
      <c r="BA12" s="10"/>
      <c r="BB12" s="8" t="s">
        <v>746</v>
      </c>
      <c r="BC12" s="9">
        <v>1</v>
      </c>
      <c r="BD12" s="9" t="s">
        <v>638</v>
      </c>
      <c r="BE12" s="9" t="s">
        <v>634</v>
      </c>
      <c r="BF12" s="9" t="s">
        <v>628</v>
      </c>
      <c r="BG12" s="9" t="s">
        <v>639</v>
      </c>
      <c r="BH12" s="9" t="s">
        <v>630</v>
      </c>
      <c r="BI12" s="9" t="s">
        <v>635</v>
      </c>
      <c r="BJ12" s="9" t="s">
        <v>631</v>
      </c>
      <c r="BK12" s="10" t="s">
        <v>747</v>
      </c>
      <c r="BL12" s="8"/>
      <c r="BM12" s="9"/>
      <c r="BN12" s="9"/>
      <c r="BO12" s="9"/>
      <c r="BP12" s="9"/>
      <c r="BQ12" s="9"/>
      <c r="BR12" s="9"/>
      <c r="BS12" s="9"/>
      <c r="BT12" s="9"/>
      <c r="BU12" s="10"/>
      <c r="BV12" s="8"/>
      <c r="BW12" s="9"/>
      <c r="BX12" s="9"/>
      <c r="BY12" s="9"/>
      <c r="BZ12" s="9"/>
      <c r="CA12" s="9"/>
      <c r="CB12" s="9"/>
      <c r="CC12" s="9"/>
      <c r="CD12" s="9"/>
      <c r="CE12" s="10"/>
      <c r="CF12" s="8"/>
      <c r="CG12" s="9"/>
      <c r="CH12" s="9"/>
      <c r="CI12" s="9"/>
      <c r="CJ12" s="9"/>
      <c r="CK12" s="9"/>
      <c r="CL12" s="9"/>
      <c r="CM12" s="9"/>
      <c r="CN12" s="9"/>
      <c r="CO12" s="10"/>
      <c r="CP12" s="8"/>
      <c r="CQ12" s="9"/>
      <c r="CR12" s="9"/>
      <c r="CS12" s="9"/>
      <c r="CT12" s="9"/>
      <c r="CU12" s="9"/>
      <c r="CV12" s="9"/>
      <c r="CW12" s="9"/>
      <c r="CX12" s="9"/>
      <c r="CY12" s="10"/>
      <c r="CZ12" s="8"/>
      <c r="DA12" s="9"/>
      <c r="DB12" s="9"/>
      <c r="DC12" s="9"/>
      <c r="DD12" s="9"/>
      <c r="DE12" s="9"/>
      <c r="DF12" s="9"/>
      <c r="DG12" s="9"/>
      <c r="DH12" s="9"/>
      <c r="DI12" s="10"/>
      <c r="DJ12" s="8"/>
      <c r="DK12" s="9"/>
      <c r="DL12" s="9"/>
      <c r="DM12" s="9"/>
      <c r="DN12" s="9"/>
      <c r="DO12" s="9"/>
      <c r="DP12" s="9"/>
      <c r="DQ12" s="9"/>
      <c r="DR12" s="9"/>
      <c r="DS12" s="10"/>
      <c r="DT12" s="8"/>
      <c r="DU12" s="9"/>
      <c r="DV12" s="9"/>
      <c r="DW12" s="9"/>
      <c r="DX12" s="9"/>
      <c r="DY12" s="9"/>
      <c r="DZ12" s="9"/>
      <c r="EA12" s="9"/>
      <c r="EB12" s="9"/>
      <c r="EC12" s="10"/>
      <c r="ED12" s="8"/>
      <c r="EE12" s="9"/>
      <c r="EF12" s="9"/>
      <c r="EG12" s="9"/>
      <c r="EH12" s="9"/>
      <c r="EI12" s="9"/>
      <c r="EJ12" s="9"/>
      <c r="EK12" s="9"/>
      <c r="EL12" s="9"/>
      <c r="EM12" s="10"/>
      <c r="EN12" s="8"/>
      <c r="EO12" s="9"/>
      <c r="EP12" s="9"/>
      <c r="EQ12" s="9"/>
      <c r="ER12" s="9"/>
      <c r="ES12" s="9"/>
      <c r="ET12" s="9"/>
      <c r="EU12" s="9"/>
      <c r="EV12" s="9"/>
      <c r="EW12" s="10"/>
      <c r="EX12" s="8"/>
      <c r="EY12" s="9"/>
      <c r="EZ12" s="9"/>
      <c r="FA12" s="9"/>
      <c r="FB12" s="9"/>
      <c r="FC12" s="9"/>
      <c r="FD12" s="9"/>
      <c r="FE12" s="9"/>
      <c r="FF12" s="9"/>
      <c r="FG12" s="10"/>
      <c r="FH12" s="8"/>
      <c r="FI12" s="9"/>
      <c r="FJ12" s="9"/>
      <c r="FK12" s="9"/>
      <c r="FL12" s="9"/>
      <c r="FM12" s="9"/>
      <c r="FN12" s="9"/>
      <c r="FO12" s="9"/>
      <c r="FP12" s="9"/>
      <c r="FQ12" s="10"/>
      <c r="FR12" s="8"/>
      <c r="FS12" s="9"/>
      <c r="FT12" s="9"/>
      <c r="FU12" s="9"/>
      <c r="FV12" s="9"/>
      <c r="FW12" s="9"/>
      <c r="FX12" s="9"/>
      <c r="FY12" s="9"/>
      <c r="FZ12" s="9"/>
      <c r="GA12" s="10"/>
      <c r="GB12" s="8" t="s">
        <v>748</v>
      </c>
      <c r="GC12" s="9">
        <v>1</v>
      </c>
      <c r="GD12" s="9" t="s">
        <v>638</v>
      </c>
      <c r="GE12" s="9" t="s">
        <v>634</v>
      </c>
      <c r="GF12" s="9" t="s">
        <v>628</v>
      </c>
      <c r="GG12" s="9" t="s">
        <v>639</v>
      </c>
      <c r="GH12" s="9" t="s">
        <v>629</v>
      </c>
      <c r="GI12" s="9" t="s">
        <v>635</v>
      </c>
      <c r="GJ12" s="9" t="s">
        <v>640</v>
      </c>
      <c r="GK12" s="10" t="s">
        <v>749</v>
      </c>
      <c r="GL12" s="8"/>
      <c r="GM12" s="9"/>
      <c r="GN12" s="9"/>
      <c r="GO12" s="9"/>
      <c r="GP12" s="9"/>
      <c r="GQ12" s="9"/>
      <c r="GR12" s="9"/>
      <c r="GS12" s="9"/>
      <c r="GT12" s="9"/>
      <c r="GU12" s="10"/>
      <c r="GV12" s="8"/>
      <c r="GW12" s="9"/>
      <c r="GX12" s="9"/>
      <c r="GY12" s="9"/>
      <c r="GZ12" s="9"/>
      <c r="HA12" s="9"/>
      <c r="HB12" s="9"/>
      <c r="HC12" s="9"/>
      <c r="HD12" s="9"/>
      <c r="HE12" s="10"/>
      <c r="HF12" s="8"/>
      <c r="HG12" s="9"/>
      <c r="HH12" s="9"/>
      <c r="HI12" s="9"/>
      <c r="HJ12" s="9"/>
      <c r="HK12" s="9"/>
      <c r="HL12" s="9"/>
      <c r="HM12" s="9"/>
      <c r="HN12" s="9"/>
      <c r="HO12" s="10"/>
      <c r="HP12" s="8"/>
      <c r="HQ12" s="9"/>
      <c r="HR12" s="9"/>
      <c r="HS12" s="9"/>
      <c r="HT12" s="9"/>
      <c r="HU12" s="9"/>
      <c r="HV12" s="9"/>
      <c r="HW12" s="9"/>
      <c r="HX12" s="9"/>
      <c r="HY12" s="10"/>
      <c r="HZ12" s="8"/>
      <c r="IA12" s="9"/>
      <c r="IB12" s="9"/>
      <c r="IC12" s="9"/>
      <c r="ID12" s="9"/>
      <c r="IE12" s="9"/>
      <c r="IF12" s="9"/>
      <c r="IG12" s="9"/>
      <c r="IH12" s="9"/>
      <c r="II12" s="10"/>
      <c r="IJ12" s="8"/>
      <c r="IK12" s="9"/>
      <c r="IL12" s="9"/>
      <c r="IM12" s="9"/>
      <c r="IN12" s="9"/>
      <c r="IO12" s="9"/>
      <c r="IP12" s="9"/>
      <c r="IQ12" s="9"/>
      <c r="IR12" s="9"/>
      <c r="IS12" s="10"/>
      <c r="IT12" s="8"/>
      <c r="IU12" s="9"/>
      <c r="IV12" s="9"/>
      <c r="IW12" s="9"/>
      <c r="IX12" s="9"/>
      <c r="IY12" s="9"/>
      <c r="IZ12" s="9"/>
      <c r="JA12" s="9"/>
      <c r="JB12" s="9"/>
      <c r="JC12" s="10"/>
      <c r="JD12" s="8"/>
      <c r="JE12" s="9"/>
      <c r="JF12" s="9"/>
      <c r="JG12" s="9"/>
      <c r="JH12" s="9"/>
      <c r="JI12" s="9"/>
      <c r="JJ12" s="9"/>
      <c r="JK12" s="9"/>
      <c r="JL12" s="9"/>
      <c r="JM12" s="10"/>
      <c r="JN12" s="8"/>
      <c r="JO12" s="9"/>
      <c r="JP12" s="9"/>
      <c r="JQ12" s="9"/>
      <c r="JR12" s="9"/>
      <c r="JS12" s="9"/>
      <c r="JT12" s="9"/>
      <c r="JU12" s="9"/>
      <c r="JV12" s="9"/>
      <c r="JW12" s="10"/>
      <c r="JX12" s="8"/>
      <c r="JY12" s="9"/>
      <c r="JZ12" s="9"/>
      <c r="KA12" s="9"/>
      <c r="KB12" s="9"/>
      <c r="KC12" s="9"/>
      <c r="KD12" s="9"/>
      <c r="KE12" s="9"/>
      <c r="KF12" s="9"/>
      <c r="KG12" s="10"/>
      <c r="KH12" s="8"/>
      <c r="KI12" s="9"/>
      <c r="KJ12" s="9"/>
      <c r="KK12" s="9"/>
      <c r="KL12" s="9"/>
      <c r="KM12" s="9"/>
      <c r="KN12" s="9"/>
      <c r="KO12" s="9"/>
      <c r="KP12" s="9"/>
      <c r="KQ12" s="10"/>
      <c r="KR12" s="8"/>
      <c r="KS12" s="9"/>
      <c r="KT12" s="9"/>
      <c r="KU12" s="9"/>
      <c r="KV12" s="9"/>
      <c r="KW12" s="9"/>
      <c r="KX12" s="9"/>
      <c r="KY12" s="9"/>
      <c r="KZ12" s="9"/>
      <c r="LA12" s="10"/>
      <c r="LB12" s="8" t="s">
        <v>750</v>
      </c>
      <c r="LC12" s="9">
        <v>1</v>
      </c>
      <c r="LD12" s="9" t="s">
        <v>634</v>
      </c>
      <c r="LE12" s="9" t="s">
        <v>634</v>
      </c>
      <c r="LF12" s="9" t="s">
        <v>628</v>
      </c>
      <c r="LG12" s="9" t="s">
        <v>639</v>
      </c>
      <c r="LH12" s="9" t="s">
        <v>629</v>
      </c>
      <c r="LI12" s="9" t="s">
        <v>635</v>
      </c>
      <c r="LJ12" s="9" t="s">
        <v>640</v>
      </c>
      <c r="LK12" s="10" t="s">
        <v>751</v>
      </c>
      <c r="LL12" s="8"/>
      <c r="LM12" s="9"/>
      <c r="LN12" s="9"/>
      <c r="LO12" s="9"/>
      <c r="LP12" s="9"/>
      <c r="LQ12" s="9"/>
      <c r="LR12" s="9"/>
      <c r="LS12" s="9"/>
      <c r="LT12" s="9"/>
      <c r="LU12" s="10"/>
      <c r="LV12" s="8"/>
      <c r="LW12" s="9"/>
      <c r="LX12" s="9"/>
      <c r="LY12" s="9"/>
      <c r="LZ12" s="9"/>
      <c r="MA12" s="9"/>
      <c r="MB12" s="9"/>
      <c r="MC12" s="9"/>
      <c r="MD12" s="9"/>
      <c r="ME12" s="10"/>
      <c r="MF12" s="8"/>
      <c r="MG12" s="9"/>
      <c r="MH12" s="9"/>
      <c r="MI12" s="9"/>
      <c r="MJ12" s="9"/>
      <c r="MK12" s="9"/>
      <c r="ML12" s="9"/>
      <c r="MM12" s="9"/>
      <c r="MN12" s="9"/>
      <c r="MO12" s="10"/>
      <c r="MP12" s="8"/>
      <c r="MQ12" s="9"/>
      <c r="MR12" s="9"/>
      <c r="MS12" s="9"/>
      <c r="MT12" s="9"/>
      <c r="MU12" s="9"/>
      <c r="MV12" s="9"/>
      <c r="MW12" s="9"/>
      <c r="MX12" s="9"/>
      <c r="MY12" s="10"/>
      <c r="MZ12" s="8"/>
      <c r="NA12" s="9"/>
      <c r="NB12" s="9"/>
      <c r="NC12" s="9"/>
      <c r="ND12" s="9"/>
      <c r="NE12" s="9"/>
      <c r="NF12" s="9"/>
      <c r="NG12" s="9"/>
      <c r="NH12" s="9"/>
      <c r="NI12" s="10"/>
      <c r="NJ12" s="8"/>
      <c r="NK12" s="9"/>
      <c r="NL12" s="9"/>
      <c r="NM12" s="9"/>
      <c r="NN12" s="9"/>
      <c r="NO12" s="9"/>
      <c r="NP12" s="9"/>
      <c r="NQ12" s="9"/>
      <c r="NR12" s="9"/>
      <c r="NS12" s="10"/>
      <c r="NT12" s="8" t="s">
        <v>752</v>
      </c>
      <c r="NU12" s="9">
        <v>1</v>
      </c>
      <c r="NV12" s="9" t="s">
        <v>627</v>
      </c>
      <c r="NW12" s="9" t="s">
        <v>634</v>
      </c>
      <c r="NX12" s="9" t="s">
        <v>628</v>
      </c>
      <c r="NY12" s="9" t="s">
        <v>639</v>
      </c>
      <c r="NZ12" s="9" t="s">
        <v>629</v>
      </c>
      <c r="OA12" s="9" t="s">
        <v>629</v>
      </c>
      <c r="OB12" s="9" t="s">
        <v>640</v>
      </c>
      <c r="OC12" s="10" t="s">
        <v>751</v>
      </c>
      <c r="OD12" s="8"/>
      <c r="OE12" s="9"/>
      <c r="OF12" s="9"/>
      <c r="OG12" s="9"/>
      <c r="OH12" s="9"/>
      <c r="OI12" s="9"/>
      <c r="OJ12" s="9"/>
      <c r="OK12" s="9"/>
      <c r="OL12" s="9"/>
      <c r="OM12" s="10"/>
      <c r="ON12" s="8"/>
      <c r="OO12" s="9"/>
      <c r="OP12" s="9"/>
      <c r="OQ12" s="9"/>
      <c r="OR12" s="9"/>
      <c r="OS12" s="9"/>
      <c r="OT12" s="9"/>
      <c r="OU12" s="9"/>
      <c r="OV12" s="9"/>
      <c r="OW12" s="10"/>
      <c r="OX12" s="8"/>
      <c r="OY12" s="9"/>
      <c r="OZ12" s="9"/>
      <c r="PA12" s="9"/>
      <c r="PB12" s="9"/>
      <c r="PC12" s="9"/>
      <c r="PD12" s="9"/>
      <c r="PE12" s="9"/>
      <c r="PF12" s="9"/>
      <c r="PG12" s="10"/>
      <c r="PH12" s="8" t="s">
        <v>753</v>
      </c>
      <c r="PI12" s="9">
        <v>1</v>
      </c>
      <c r="PJ12" s="9" t="s">
        <v>634</v>
      </c>
      <c r="PK12" s="9" t="s">
        <v>634</v>
      </c>
      <c r="PL12" s="9" t="s">
        <v>628</v>
      </c>
      <c r="PM12" s="9" t="s">
        <v>639</v>
      </c>
      <c r="PN12" s="9" t="s">
        <v>629</v>
      </c>
      <c r="PO12" s="9" t="s">
        <v>629</v>
      </c>
      <c r="PP12" s="9" t="s">
        <v>640</v>
      </c>
      <c r="PQ12" s="10" t="s">
        <v>754</v>
      </c>
      <c r="PR12" s="8"/>
      <c r="PS12" s="9"/>
      <c r="PT12" s="9"/>
      <c r="PU12" s="9"/>
      <c r="PV12" s="9"/>
      <c r="PW12" s="9"/>
      <c r="PX12" s="9"/>
      <c r="PY12" s="9"/>
      <c r="PZ12" s="9"/>
      <c r="QA12" s="10"/>
      <c r="QB12" s="8"/>
      <c r="QC12" s="9"/>
      <c r="QD12" s="9"/>
      <c r="QE12" s="9"/>
      <c r="QF12" s="9"/>
      <c r="QG12" s="9"/>
      <c r="QH12" s="9"/>
      <c r="QI12" s="9"/>
      <c r="QJ12" s="9"/>
      <c r="QK12" s="10"/>
      <c r="QL12" s="8"/>
      <c r="QM12" s="9"/>
      <c r="QN12" s="9"/>
      <c r="QO12" s="9"/>
      <c r="QP12" s="9"/>
      <c r="QQ12" s="9"/>
      <c r="QR12" s="9"/>
      <c r="QS12" s="9"/>
      <c r="QT12" s="9"/>
      <c r="QU12" s="10"/>
      <c r="QV12" s="8"/>
      <c r="QW12" s="9"/>
      <c r="QX12" s="9"/>
      <c r="QY12" s="9"/>
      <c r="QZ12" s="9"/>
      <c r="RA12" s="9"/>
      <c r="RB12" s="9"/>
      <c r="RC12" s="9"/>
      <c r="RD12" s="9"/>
      <c r="RE12" s="10"/>
      <c r="RF12" s="8"/>
      <c r="RG12" s="9"/>
      <c r="RH12" s="9"/>
      <c r="RI12" s="9"/>
      <c r="RJ12" s="9"/>
      <c r="RK12" s="9"/>
      <c r="RL12" s="9"/>
      <c r="RM12" s="9"/>
      <c r="RN12" s="9"/>
      <c r="RO12" s="10"/>
      <c r="RP12" s="8"/>
      <c r="RQ12" s="9"/>
      <c r="RR12" s="9"/>
      <c r="RS12" s="9"/>
      <c r="RT12" s="9"/>
      <c r="RU12" s="9"/>
      <c r="RV12" s="9"/>
      <c r="RW12" s="9"/>
      <c r="RX12" s="9"/>
      <c r="RY12" s="10"/>
      <c r="RZ12" s="8"/>
      <c r="SA12" s="9"/>
      <c r="SB12" s="9"/>
      <c r="SC12" s="9"/>
      <c r="SD12" s="9"/>
      <c r="SE12" s="9"/>
      <c r="SF12" s="9"/>
      <c r="SG12" s="9"/>
      <c r="SH12" s="9"/>
      <c r="SI12" s="10"/>
      <c r="SJ12" s="8"/>
      <c r="SK12" s="9"/>
      <c r="SL12" s="9"/>
      <c r="SM12" s="9"/>
      <c r="SN12" s="9"/>
      <c r="SO12" s="9"/>
      <c r="SP12" s="9"/>
      <c r="SQ12" s="9"/>
      <c r="SR12" s="9"/>
      <c r="SS12" s="10"/>
      <c r="ST12" s="8"/>
      <c r="SU12" s="9"/>
      <c r="SV12" s="9"/>
      <c r="SW12" s="9"/>
      <c r="SX12" s="9"/>
      <c r="SY12" s="9"/>
      <c r="SZ12" s="9"/>
      <c r="TA12" s="9"/>
      <c r="TB12" s="9"/>
      <c r="TC12" s="10"/>
      <c r="TD12" s="2">
        <v>46492004394531</v>
      </c>
      <c r="TE12" s="2">
        <v>-74062797546387</v>
      </c>
      <c r="TF12">
        <v>-1</v>
      </c>
    </row>
    <row r="13" spans="1:526">
      <c r="A13" t="s">
        <v>755</v>
      </c>
      <c r="B13" t="s">
        <v>617</v>
      </c>
      <c r="C13" t="s">
        <v>618</v>
      </c>
      <c r="F13" t="s">
        <v>756</v>
      </c>
      <c r="G13">
        <v>0</v>
      </c>
      <c r="H13" s="1">
        <v>41750.381689814814</v>
      </c>
      <c r="I13" s="1">
        <v>41750.466840277775</v>
      </c>
      <c r="J13">
        <v>1</v>
      </c>
      <c r="K13">
        <v>0</v>
      </c>
      <c r="L13">
        <v>0</v>
      </c>
      <c r="M13">
        <v>0</v>
      </c>
      <c r="N13">
        <v>1</v>
      </c>
      <c r="O13" t="s">
        <v>648</v>
      </c>
      <c r="P13" t="s">
        <v>648</v>
      </c>
      <c r="Q13" t="s">
        <v>649</v>
      </c>
      <c r="R13" t="s">
        <v>622</v>
      </c>
      <c r="S13" t="s">
        <v>650</v>
      </c>
      <c r="T13" t="s">
        <v>651</v>
      </c>
      <c r="U13" t="s">
        <v>710</v>
      </c>
      <c r="V13" t="s">
        <v>660</v>
      </c>
      <c r="W13">
        <v>34</v>
      </c>
      <c r="X13" s="8"/>
      <c r="Y13" s="9"/>
      <c r="Z13" s="9"/>
      <c r="AA13" s="9"/>
      <c r="AB13" s="9"/>
      <c r="AC13" s="9"/>
      <c r="AD13" s="9"/>
      <c r="AE13" s="9"/>
      <c r="AF13" s="9"/>
      <c r="AG13" s="10"/>
      <c r="AH13" s="8"/>
      <c r="AI13" s="9"/>
      <c r="AJ13" s="9"/>
      <c r="AK13" s="9"/>
      <c r="AL13" s="9"/>
      <c r="AM13" s="9"/>
      <c r="AN13" s="9"/>
      <c r="AO13" s="9"/>
      <c r="AP13" s="9"/>
      <c r="AQ13" s="10"/>
      <c r="AR13" s="8"/>
      <c r="AS13" s="9"/>
      <c r="AT13" s="9"/>
      <c r="AU13" s="9"/>
      <c r="AV13" s="9"/>
      <c r="AW13" s="9"/>
      <c r="AX13" s="9"/>
      <c r="AY13" s="9"/>
      <c r="AZ13" s="9"/>
      <c r="BA13" s="10"/>
      <c r="BB13" s="8"/>
      <c r="BC13" s="9"/>
      <c r="BD13" s="9"/>
      <c r="BE13" s="9"/>
      <c r="BF13" s="9"/>
      <c r="BG13" s="9"/>
      <c r="BH13" s="9"/>
      <c r="BI13" s="9"/>
      <c r="BJ13" s="9"/>
      <c r="BK13" s="10"/>
      <c r="BL13" s="8"/>
      <c r="BM13" s="9"/>
      <c r="BN13" s="9"/>
      <c r="BO13" s="9"/>
      <c r="BP13" s="9"/>
      <c r="BQ13" s="9"/>
      <c r="BR13" s="9"/>
      <c r="BS13" s="9"/>
      <c r="BT13" s="9"/>
      <c r="BU13" s="10"/>
      <c r="BV13" s="8"/>
      <c r="BW13" s="9"/>
      <c r="BX13" s="9"/>
      <c r="BY13" s="9"/>
      <c r="BZ13" s="9"/>
      <c r="CA13" s="9"/>
      <c r="CB13" s="9"/>
      <c r="CC13" s="9"/>
      <c r="CD13" s="9"/>
      <c r="CE13" s="10"/>
      <c r="CF13" s="8"/>
      <c r="CG13" s="9"/>
      <c r="CH13" s="9"/>
      <c r="CI13" s="9"/>
      <c r="CJ13" s="9"/>
      <c r="CK13" s="9"/>
      <c r="CL13" s="9"/>
      <c r="CM13" s="9"/>
      <c r="CN13" s="9"/>
      <c r="CO13" s="10"/>
      <c r="CP13" s="8"/>
      <c r="CQ13" s="9"/>
      <c r="CR13" s="9"/>
      <c r="CS13" s="9"/>
      <c r="CT13" s="9"/>
      <c r="CU13" s="9"/>
      <c r="CV13" s="9"/>
      <c r="CW13" s="9"/>
      <c r="CX13" s="9"/>
      <c r="CY13" s="10"/>
      <c r="CZ13" s="8"/>
      <c r="DA13" s="9"/>
      <c r="DB13" s="9"/>
      <c r="DC13" s="9"/>
      <c r="DD13" s="9"/>
      <c r="DE13" s="9"/>
      <c r="DF13" s="9"/>
      <c r="DG13" s="9"/>
      <c r="DH13" s="9"/>
      <c r="DI13" s="10"/>
      <c r="DJ13" s="8" t="s">
        <v>757</v>
      </c>
      <c r="DK13" s="9">
        <v>1</v>
      </c>
      <c r="DL13" s="9" t="s">
        <v>638</v>
      </c>
      <c r="DM13" s="9" t="s">
        <v>634</v>
      </c>
      <c r="DN13" s="9" t="s">
        <v>676</v>
      </c>
      <c r="DO13" s="9" t="s">
        <v>639</v>
      </c>
      <c r="DP13" s="9" t="s">
        <v>635</v>
      </c>
      <c r="DQ13" s="9" t="s">
        <v>629</v>
      </c>
      <c r="DR13" s="9" t="s">
        <v>631</v>
      </c>
      <c r="DS13" s="10" t="s">
        <v>758</v>
      </c>
      <c r="DT13" s="8"/>
      <c r="DU13" s="9"/>
      <c r="DV13" s="9"/>
      <c r="DW13" s="9"/>
      <c r="DX13" s="9"/>
      <c r="DY13" s="9"/>
      <c r="DZ13" s="9"/>
      <c r="EA13" s="9"/>
      <c r="EB13" s="9"/>
      <c r="EC13" s="10"/>
      <c r="ED13" s="8"/>
      <c r="EE13" s="9"/>
      <c r="EF13" s="9"/>
      <c r="EG13" s="9"/>
      <c r="EH13" s="9"/>
      <c r="EI13" s="9"/>
      <c r="EJ13" s="9"/>
      <c r="EK13" s="9"/>
      <c r="EL13" s="9"/>
      <c r="EM13" s="10"/>
      <c r="EN13" s="8" t="s">
        <v>759</v>
      </c>
      <c r="EO13" s="9">
        <v>1</v>
      </c>
      <c r="EP13" s="9" t="s">
        <v>627</v>
      </c>
      <c r="EQ13" s="9" t="s">
        <v>627</v>
      </c>
      <c r="ER13" s="9" t="s">
        <v>628</v>
      </c>
      <c r="ES13" s="9" t="s">
        <v>676</v>
      </c>
      <c r="ET13" s="9" t="s">
        <v>629</v>
      </c>
      <c r="EU13" s="9" t="s">
        <v>629</v>
      </c>
      <c r="EV13" s="9" t="s">
        <v>640</v>
      </c>
      <c r="EW13" s="10" t="s">
        <v>760</v>
      </c>
      <c r="EX13" s="8"/>
      <c r="EY13" s="9"/>
      <c r="EZ13" s="9"/>
      <c r="FA13" s="9"/>
      <c r="FB13" s="9"/>
      <c r="FC13" s="9"/>
      <c r="FD13" s="9"/>
      <c r="FE13" s="9"/>
      <c r="FF13" s="9"/>
      <c r="FG13" s="10"/>
      <c r="FH13" s="8"/>
      <c r="FI13" s="9"/>
      <c r="FJ13" s="9"/>
      <c r="FK13" s="9"/>
      <c r="FL13" s="9"/>
      <c r="FM13" s="9"/>
      <c r="FN13" s="9"/>
      <c r="FO13" s="9"/>
      <c r="FP13" s="9"/>
      <c r="FQ13" s="10"/>
      <c r="FR13" s="8"/>
      <c r="FS13" s="9"/>
      <c r="FT13" s="9"/>
      <c r="FU13" s="9"/>
      <c r="FV13" s="9"/>
      <c r="FW13" s="9"/>
      <c r="FX13" s="9"/>
      <c r="FY13" s="9"/>
      <c r="FZ13" s="9"/>
      <c r="GA13" s="10"/>
      <c r="GB13" s="8"/>
      <c r="GC13" s="9"/>
      <c r="GD13" s="9"/>
      <c r="GE13" s="9"/>
      <c r="GF13" s="9"/>
      <c r="GG13" s="9"/>
      <c r="GH13" s="9"/>
      <c r="GI13" s="9"/>
      <c r="GJ13" s="9"/>
      <c r="GK13" s="10"/>
      <c r="GL13" s="8"/>
      <c r="GM13" s="9"/>
      <c r="GN13" s="9"/>
      <c r="GO13" s="9"/>
      <c r="GP13" s="9"/>
      <c r="GQ13" s="9"/>
      <c r="GR13" s="9"/>
      <c r="GS13" s="9"/>
      <c r="GT13" s="9"/>
      <c r="GU13" s="10"/>
      <c r="GV13" s="8"/>
      <c r="GW13" s="9"/>
      <c r="GX13" s="9"/>
      <c r="GY13" s="9"/>
      <c r="GZ13" s="9"/>
      <c r="HA13" s="9"/>
      <c r="HB13" s="9"/>
      <c r="HC13" s="9"/>
      <c r="HD13" s="9"/>
      <c r="HE13" s="10"/>
      <c r="HF13" s="8"/>
      <c r="HG13" s="9"/>
      <c r="HH13" s="9"/>
      <c r="HI13" s="9"/>
      <c r="HJ13" s="9"/>
      <c r="HK13" s="9"/>
      <c r="HL13" s="9"/>
      <c r="HM13" s="9"/>
      <c r="HN13" s="9"/>
      <c r="HO13" s="10"/>
      <c r="HP13" s="8"/>
      <c r="HQ13" s="9"/>
      <c r="HR13" s="9"/>
      <c r="HS13" s="9"/>
      <c r="HT13" s="9"/>
      <c r="HU13" s="9"/>
      <c r="HV13" s="9"/>
      <c r="HW13" s="9"/>
      <c r="HX13" s="9"/>
      <c r="HY13" s="10"/>
      <c r="HZ13" s="8"/>
      <c r="IA13" s="9"/>
      <c r="IB13" s="9"/>
      <c r="IC13" s="9"/>
      <c r="ID13" s="9"/>
      <c r="IE13" s="9"/>
      <c r="IF13" s="9"/>
      <c r="IG13" s="9"/>
      <c r="IH13" s="9"/>
      <c r="II13" s="10"/>
      <c r="IJ13" s="8"/>
      <c r="IK13" s="9"/>
      <c r="IL13" s="9"/>
      <c r="IM13" s="9"/>
      <c r="IN13" s="9"/>
      <c r="IO13" s="9"/>
      <c r="IP13" s="9"/>
      <c r="IQ13" s="9"/>
      <c r="IR13" s="9"/>
      <c r="IS13" s="10"/>
      <c r="IT13" s="8"/>
      <c r="IU13" s="9"/>
      <c r="IV13" s="9"/>
      <c r="IW13" s="9"/>
      <c r="IX13" s="9"/>
      <c r="IY13" s="9"/>
      <c r="IZ13" s="9"/>
      <c r="JA13" s="9"/>
      <c r="JB13" s="9"/>
      <c r="JC13" s="10"/>
      <c r="JD13" s="8"/>
      <c r="JE13" s="9"/>
      <c r="JF13" s="9"/>
      <c r="JG13" s="9"/>
      <c r="JH13" s="9"/>
      <c r="JI13" s="9"/>
      <c r="JJ13" s="9"/>
      <c r="JK13" s="9"/>
      <c r="JL13" s="9"/>
      <c r="JM13" s="10"/>
      <c r="JN13" s="8" t="s">
        <v>761</v>
      </c>
      <c r="JO13" s="9">
        <v>1</v>
      </c>
      <c r="JP13" s="9" t="s">
        <v>634</v>
      </c>
      <c r="JQ13" s="9" t="s">
        <v>638</v>
      </c>
      <c r="JR13" s="9" t="s">
        <v>628</v>
      </c>
      <c r="JS13" s="9" t="s">
        <v>676</v>
      </c>
      <c r="JT13" s="9" t="s">
        <v>629</v>
      </c>
      <c r="JU13" s="9" t="s">
        <v>629</v>
      </c>
      <c r="JV13" s="9" t="s">
        <v>640</v>
      </c>
      <c r="JW13" s="10" t="s">
        <v>762</v>
      </c>
      <c r="JX13" s="8"/>
      <c r="JY13" s="9"/>
      <c r="JZ13" s="9"/>
      <c r="KA13" s="9"/>
      <c r="KB13" s="9"/>
      <c r="KC13" s="9"/>
      <c r="KD13" s="9"/>
      <c r="KE13" s="9"/>
      <c r="KF13" s="9"/>
      <c r="KG13" s="10"/>
      <c r="KH13" s="8"/>
      <c r="KI13" s="9"/>
      <c r="KJ13" s="9"/>
      <c r="KK13" s="9"/>
      <c r="KL13" s="9"/>
      <c r="KM13" s="9"/>
      <c r="KN13" s="9"/>
      <c r="KO13" s="9"/>
      <c r="KP13" s="9"/>
      <c r="KQ13" s="10"/>
      <c r="KR13" s="8"/>
      <c r="KS13" s="9"/>
      <c r="KT13" s="9"/>
      <c r="KU13" s="9"/>
      <c r="KV13" s="9"/>
      <c r="KW13" s="9"/>
      <c r="KX13" s="9"/>
      <c r="KY13" s="9"/>
      <c r="KZ13" s="9"/>
      <c r="LA13" s="10"/>
      <c r="LB13" s="8"/>
      <c r="LC13" s="9"/>
      <c r="LD13" s="9"/>
      <c r="LE13" s="9"/>
      <c r="LF13" s="9"/>
      <c r="LG13" s="9"/>
      <c r="LH13" s="9"/>
      <c r="LI13" s="9"/>
      <c r="LJ13" s="9"/>
      <c r="LK13" s="10"/>
      <c r="LL13" s="8"/>
      <c r="LM13" s="9"/>
      <c r="LN13" s="9"/>
      <c r="LO13" s="9"/>
      <c r="LP13" s="9"/>
      <c r="LQ13" s="9"/>
      <c r="LR13" s="9"/>
      <c r="LS13" s="9"/>
      <c r="LT13" s="9"/>
      <c r="LU13" s="10"/>
      <c r="LV13" s="8"/>
      <c r="LW13" s="9"/>
      <c r="LX13" s="9"/>
      <c r="LY13" s="9"/>
      <c r="LZ13" s="9"/>
      <c r="MA13" s="9"/>
      <c r="MB13" s="9"/>
      <c r="MC13" s="9"/>
      <c r="MD13" s="9"/>
      <c r="ME13" s="10"/>
      <c r="MF13" s="8"/>
      <c r="MG13" s="9"/>
      <c r="MH13" s="9"/>
      <c r="MI13" s="9"/>
      <c r="MJ13" s="9"/>
      <c r="MK13" s="9"/>
      <c r="ML13" s="9"/>
      <c r="MM13" s="9"/>
      <c r="MN13" s="9"/>
      <c r="MO13" s="10"/>
      <c r="MP13" s="8"/>
      <c r="MQ13" s="9"/>
      <c r="MR13" s="9"/>
      <c r="MS13" s="9"/>
      <c r="MT13" s="9"/>
      <c r="MU13" s="9"/>
      <c r="MV13" s="9"/>
      <c r="MW13" s="9"/>
      <c r="MX13" s="9"/>
      <c r="MY13" s="10"/>
      <c r="MZ13" s="8" t="s">
        <v>763</v>
      </c>
      <c r="NA13" s="9">
        <v>1</v>
      </c>
      <c r="NB13" s="9" t="s">
        <v>638</v>
      </c>
      <c r="NC13" s="9" t="s">
        <v>627</v>
      </c>
      <c r="ND13" s="9" t="s">
        <v>628</v>
      </c>
      <c r="NE13" s="9" t="s">
        <v>639</v>
      </c>
      <c r="NF13" s="9" t="s">
        <v>629</v>
      </c>
      <c r="NG13" s="9" t="s">
        <v>635</v>
      </c>
      <c r="NH13" s="9" t="s">
        <v>631</v>
      </c>
      <c r="NI13" s="10" t="s">
        <v>764</v>
      </c>
      <c r="NJ13" s="8"/>
      <c r="NK13" s="9"/>
      <c r="NL13" s="9"/>
      <c r="NM13" s="9"/>
      <c r="NN13" s="9"/>
      <c r="NO13" s="9"/>
      <c r="NP13" s="9"/>
      <c r="NQ13" s="9"/>
      <c r="NR13" s="9"/>
      <c r="NS13" s="10"/>
      <c r="NT13" s="8"/>
      <c r="NU13" s="9"/>
      <c r="NV13" s="9"/>
      <c r="NW13" s="9"/>
      <c r="NX13" s="9"/>
      <c r="NY13" s="9"/>
      <c r="NZ13" s="9"/>
      <c r="OA13" s="9"/>
      <c r="OB13" s="9"/>
      <c r="OC13" s="10"/>
      <c r="OD13" s="8"/>
      <c r="OE13" s="9"/>
      <c r="OF13" s="9"/>
      <c r="OG13" s="9"/>
      <c r="OH13" s="9"/>
      <c r="OI13" s="9"/>
      <c r="OJ13" s="9"/>
      <c r="OK13" s="9"/>
      <c r="OL13" s="9"/>
      <c r="OM13" s="10"/>
      <c r="ON13" s="8"/>
      <c r="OO13" s="9"/>
      <c r="OP13" s="9"/>
      <c r="OQ13" s="9"/>
      <c r="OR13" s="9"/>
      <c r="OS13" s="9"/>
      <c r="OT13" s="9"/>
      <c r="OU13" s="9"/>
      <c r="OV13" s="9"/>
      <c r="OW13" s="10"/>
      <c r="OX13" s="8"/>
      <c r="OY13" s="9"/>
      <c r="OZ13" s="9"/>
      <c r="PA13" s="9"/>
      <c r="PB13" s="9"/>
      <c r="PC13" s="9"/>
      <c r="PD13" s="9"/>
      <c r="PE13" s="9"/>
      <c r="PF13" s="9"/>
      <c r="PG13" s="10"/>
      <c r="PH13" s="8"/>
      <c r="PI13" s="9"/>
      <c r="PJ13" s="9"/>
      <c r="PK13" s="9"/>
      <c r="PL13" s="9"/>
      <c r="PM13" s="9"/>
      <c r="PN13" s="9"/>
      <c r="PO13" s="9"/>
      <c r="PP13" s="9"/>
      <c r="PQ13" s="10"/>
      <c r="PR13" s="8"/>
      <c r="PS13" s="9"/>
      <c r="PT13" s="9"/>
      <c r="PU13" s="9"/>
      <c r="PV13" s="9"/>
      <c r="PW13" s="9"/>
      <c r="PX13" s="9"/>
      <c r="PY13" s="9"/>
      <c r="PZ13" s="9"/>
      <c r="QA13" s="10"/>
      <c r="QB13" s="8"/>
      <c r="QC13" s="9"/>
      <c r="QD13" s="9"/>
      <c r="QE13" s="9"/>
      <c r="QF13" s="9"/>
      <c r="QG13" s="9"/>
      <c r="QH13" s="9"/>
      <c r="QI13" s="9"/>
      <c r="QJ13" s="9"/>
      <c r="QK13" s="10"/>
      <c r="QL13" s="8"/>
      <c r="QM13" s="9"/>
      <c r="QN13" s="9"/>
      <c r="QO13" s="9"/>
      <c r="QP13" s="9"/>
      <c r="QQ13" s="9"/>
      <c r="QR13" s="9"/>
      <c r="QS13" s="9"/>
      <c r="QT13" s="9"/>
      <c r="QU13" s="10"/>
      <c r="QV13" s="8" t="s">
        <v>765</v>
      </c>
      <c r="QW13" s="9">
        <v>1</v>
      </c>
      <c r="QX13" s="9" t="s">
        <v>638</v>
      </c>
      <c r="QY13" s="9" t="s">
        <v>638</v>
      </c>
      <c r="QZ13" s="9" t="s">
        <v>628</v>
      </c>
      <c r="RA13" s="9" t="s">
        <v>639</v>
      </c>
      <c r="RB13" s="9" t="s">
        <v>629</v>
      </c>
      <c r="RC13" s="9" t="s">
        <v>635</v>
      </c>
      <c r="RD13" s="9" t="s">
        <v>640</v>
      </c>
      <c r="RE13" s="10" t="s">
        <v>766</v>
      </c>
      <c r="RF13" s="8"/>
      <c r="RG13" s="9"/>
      <c r="RH13" s="9"/>
      <c r="RI13" s="9"/>
      <c r="RJ13" s="9"/>
      <c r="RK13" s="9"/>
      <c r="RL13" s="9"/>
      <c r="RM13" s="9"/>
      <c r="RN13" s="9"/>
      <c r="RO13" s="10"/>
      <c r="RP13" s="8"/>
      <c r="RQ13" s="9"/>
      <c r="RR13" s="9"/>
      <c r="RS13" s="9"/>
      <c r="RT13" s="9"/>
      <c r="RU13" s="9"/>
      <c r="RV13" s="9"/>
      <c r="RW13" s="9"/>
      <c r="RX13" s="9"/>
      <c r="RY13" s="10"/>
      <c r="RZ13" s="8"/>
      <c r="SA13" s="9"/>
      <c r="SB13" s="9"/>
      <c r="SC13" s="9"/>
      <c r="SD13" s="9"/>
      <c r="SE13" s="9"/>
      <c r="SF13" s="9"/>
      <c r="SG13" s="9"/>
      <c r="SH13" s="9"/>
      <c r="SI13" s="10"/>
      <c r="SJ13" s="8"/>
      <c r="SK13" s="9"/>
      <c r="SL13" s="9"/>
      <c r="SM13" s="9"/>
      <c r="SN13" s="9"/>
      <c r="SO13" s="9"/>
      <c r="SP13" s="9"/>
      <c r="SQ13" s="9"/>
      <c r="SR13" s="9"/>
      <c r="SS13" s="10"/>
      <c r="ST13" s="8"/>
      <c r="SU13" s="9"/>
      <c r="SV13" s="9"/>
      <c r="SW13" s="9"/>
      <c r="SX13" s="9"/>
      <c r="SY13" s="9"/>
      <c r="SZ13" s="9"/>
      <c r="TA13" s="9"/>
      <c r="TB13" s="9"/>
      <c r="TC13" s="10"/>
      <c r="TD13" s="2">
        <v>46492004394531</v>
      </c>
      <c r="TE13" s="2">
        <v>-74062797546387</v>
      </c>
      <c r="TF13">
        <v>-1</v>
      </c>
    </row>
    <row r="14" spans="1:526">
      <c r="A14" t="s">
        <v>767</v>
      </c>
      <c r="B14" t="s">
        <v>617</v>
      </c>
      <c r="C14" t="s">
        <v>618</v>
      </c>
      <c r="F14" t="s">
        <v>647</v>
      </c>
      <c r="G14">
        <v>0</v>
      </c>
      <c r="H14" s="1">
        <v>41750.494803240741</v>
      </c>
      <c r="I14" s="1">
        <v>41750.555914351855</v>
      </c>
      <c r="J14">
        <v>1</v>
      </c>
      <c r="K14">
        <v>0</v>
      </c>
      <c r="L14">
        <v>0</v>
      </c>
      <c r="M14">
        <v>0</v>
      </c>
      <c r="N14">
        <v>1</v>
      </c>
      <c r="O14" t="s">
        <v>620</v>
      </c>
      <c r="P14" t="s">
        <v>620</v>
      </c>
      <c r="Q14" t="s">
        <v>621</v>
      </c>
      <c r="R14" t="s">
        <v>622</v>
      </c>
      <c r="S14" t="s">
        <v>622</v>
      </c>
      <c r="T14" t="s">
        <v>623</v>
      </c>
      <c r="U14" t="s">
        <v>624</v>
      </c>
      <c r="V14" t="s">
        <v>625</v>
      </c>
      <c r="W14">
        <v>27</v>
      </c>
      <c r="X14" s="8"/>
      <c r="Y14" s="9"/>
      <c r="Z14" s="9"/>
      <c r="AA14" s="9"/>
      <c r="AB14" s="9"/>
      <c r="AC14" s="9"/>
      <c r="AD14" s="9"/>
      <c r="AE14" s="9"/>
      <c r="AF14" s="9"/>
      <c r="AG14" s="10"/>
      <c r="AH14" s="8"/>
      <c r="AI14" s="9"/>
      <c r="AJ14" s="9"/>
      <c r="AK14" s="9"/>
      <c r="AL14" s="9"/>
      <c r="AM14" s="9"/>
      <c r="AN14" s="9"/>
      <c r="AO14" s="9"/>
      <c r="AP14" s="9"/>
      <c r="AQ14" s="10"/>
      <c r="AR14" s="8"/>
      <c r="AS14" s="9"/>
      <c r="AT14" s="9"/>
      <c r="AU14" s="9"/>
      <c r="AV14" s="9"/>
      <c r="AW14" s="9"/>
      <c r="AX14" s="9"/>
      <c r="AY14" s="9"/>
      <c r="AZ14" s="9"/>
      <c r="BA14" s="10"/>
      <c r="BB14" s="8"/>
      <c r="BC14" s="9"/>
      <c r="BD14" s="9"/>
      <c r="BE14" s="9"/>
      <c r="BF14" s="9"/>
      <c r="BG14" s="9"/>
      <c r="BH14" s="9"/>
      <c r="BI14" s="9"/>
      <c r="BJ14" s="9"/>
      <c r="BK14" s="10"/>
      <c r="BL14" s="8"/>
      <c r="BM14" s="9"/>
      <c r="BN14" s="9"/>
      <c r="BO14" s="9"/>
      <c r="BP14" s="9"/>
      <c r="BQ14" s="9"/>
      <c r="BR14" s="9"/>
      <c r="BS14" s="9"/>
      <c r="BT14" s="9"/>
      <c r="BU14" s="10"/>
      <c r="BV14" s="8"/>
      <c r="BW14" s="9"/>
      <c r="BX14" s="9"/>
      <c r="BY14" s="9"/>
      <c r="BZ14" s="9"/>
      <c r="CA14" s="9"/>
      <c r="CB14" s="9"/>
      <c r="CC14" s="9"/>
      <c r="CD14" s="9"/>
      <c r="CE14" s="10"/>
      <c r="CF14" s="8"/>
      <c r="CG14" s="9"/>
      <c r="CH14" s="9"/>
      <c r="CI14" s="9"/>
      <c r="CJ14" s="9"/>
      <c r="CK14" s="9"/>
      <c r="CL14" s="9"/>
      <c r="CM14" s="9"/>
      <c r="CN14" s="9"/>
      <c r="CO14" s="10"/>
      <c r="CP14" s="8"/>
      <c r="CQ14" s="9"/>
      <c r="CR14" s="9"/>
      <c r="CS14" s="9"/>
      <c r="CT14" s="9"/>
      <c r="CU14" s="9"/>
      <c r="CV14" s="9"/>
      <c r="CW14" s="9"/>
      <c r="CX14" s="9"/>
      <c r="CY14" s="10"/>
      <c r="CZ14" s="8" t="s">
        <v>768</v>
      </c>
      <c r="DA14" s="9">
        <v>1</v>
      </c>
      <c r="DB14" s="9" t="s">
        <v>634</v>
      </c>
      <c r="DC14" s="9" t="s">
        <v>634</v>
      </c>
      <c r="DD14" s="9" t="s">
        <v>628</v>
      </c>
      <c r="DE14" s="9" t="s">
        <v>676</v>
      </c>
      <c r="DF14" s="9" t="s">
        <v>629</v>
      </c>
      <c r="DG14" s="9" t="s">
        <v>630</v>
      </c>
      <c r="DH14" s="9" t="s">
        <v>640</v>
      </c>
      <c r="DI14" s="10" t="s">
        <v>769</v>
      </c>
      <c r="DJ14" s="8"/>
      <c r="DK14" s="9"/>
      <c r="DL14" s="9"/>
      <c r="DM14" s="9"/>
      <c r="DN14" s="9"/>
      <c r="DO14" s="9"/>
      <c r="DP14" s="9"/>
      <c r="DQ14" s="9"/>
      <c r="DR14" s="9"/>
      <c r="DS14" s="10"/>
      <c r="DT14" s="8"/>
      <c r="DU14" s="9"/>
      <c r="DV14" s="9"/>
      <c r="DW14" s="9"/>
      <c r="DX14" s="9"/>
      <c r="DY14" s="9"/>
      <c r="DZ14" s="9"/>
      <c r="EA14" s="9"/>
      <c r="EB14" s="9"/>
      <c r="EC14" s="10"/>
      <c r="ED14" s="8" t="s">
        <v>770</v>
      </c>
      <c r="EE14" s="9">
        <v>1</v>
      </c>
      <c r="EF14" s="9" t="s">
        <v>634</v>
      </c>
      <c r="EG14" s="9" t="s">
        <v>634</v>
      </c>
      <c r="EH14" s="9" t="s">
        <v>628</v>
      </c>
      <c r="EI14" s="9" t="s">
        <v>676</v>
      </c>
      <c r="EJ14" s="9" t="s">
        <v>629</v>
      </c>
      <c r="EK14" s="9" t="s">
        <v>635</v>
      </c>
      <c r="EL14" s="9" t="s">
        <v>640</v>
      </c>
      <c r="EM14" s="10" t="s">
        <v>771</v>
      </c>
      <c r="EN14" s="8"/>
      <c r="EO14" s="9"/>
      <c r="EP14" s="9"/>
      <c r="EQ14" s="9"/>
      <c r="ER14" s="9"/>
      <c r="ES14" s="9"/>
      <c r="ET14" s="9"/>
      <c r="EU14" s="9"/>
      <c r="EV14" s="9"/>
      <c r="EW14" s="10"/>
      <c r="EX14" s="8"/>
      <c r="EY14" s="9"/>
      <c r="EZ14" s="9"/>
      <c r="FA14" s="9"/>
      <c r="FB14" s="9"/>
      <c r="FC14" s="9"/>
      <c r="FD14" s="9"/>
      <c r="FE14" s="9"/>
      <c r="FF14" s="9"/>
      <c r="FG14" s="10"/>
      <c r="FH14" s="8"/>
      <c r="FI14" s="9"/>
      <c r="FJ14" s="9"/>
      <c r="FK14" s="9"/>
      <c r="FL14" s="9"/>
      <c r="FM14" s="9"/>
      <c r="FN14" s="9"/>
      <c r="FO14" s="9"/>
      <c r="FP14" s="9"/>
      <c r="FQ14" s="10"/>
      <c r="FR14" s="8"/>
      <c r="FS14" s="9"/>
      <c r="FT14" s="9"/>
      <c r="FU14" s="9"/>
      <c r="FV14" s="9"/>
      <c r="FW14" s="9"/>
      <c r="FX14" s="9"/>
      <c r="FY14" s="9"/>
      <c r="FZ14" s="9"/>
      <c r="GA14" s="10"/>
      <c r="GB14" s="8"/>
      <c r="GC14" s="9"/>
      <c r="GD14" s="9"/>
      <c r="GE14" s="9"/>
      <c r="GF14" s="9"/>
      <c r="GG14" s="9"/>
      <c r="GH14" s="9"/>
      <c r="GI14" s="9"/>
      <c r="GJ14" s="9"/>
      <c r="GK14" s="10"/>
      <c r="GL14" s="8"/>
      <c r="GM14" s="9"/>
      <c r="GN14" s="9"/>
      <c r="GO14" s="9"/>
      <c r="GP14" s="9"/>
      <c r="GQ14" s="9"/>
      <c r="GR14" s="9"/>
      <c r="GS14" s="9"/>
      <c r="GT14" s="9"/>
      <c r="GU14" s="10"/>
      <c r="GV14" s="8"/>
      <c r="GW14" s="9"/>
      <c r="GX14" s="9"/>
      <c r="GY14" s="9"/>
      <c r="GZ14" s="9"/>
      <c r="HA14" s="9"/>
      <c r="HB14" s="9"/>
      <c r="HC14" s="9"/>
      <c r="HD14" s="9"/>
      <c r="HE14" s="10"/>
      <c r="HF14" s="8"/>
      <c r="HG14" s="9"/>
      <c r="HH14" s="9"/>
      <c r="HI14" s="9"/>
      <c r="HJ14" s="9"/>
      <c r="HK14" s="9"/>
      <c r="HL14" s="9"/>
      <c r="HM14" s="9"/>
      <c r="HN14" s="9"/>
      <c r="HO14" s="10"/>
      <c r="HP14" s="8"/>
      <c r="HQ14" s="9"/>
      <c r="HR14" s="9"/>
      <c r="HS14" s="9"/>
      <c r="HT14" s="9"/>
      <c r="HU14" s="9"/>
      <c r="HV14" s="9"/>
      <c r="HW14" s="9"/>
      <c r="HX14" s="9"/>
      <c r="HY14" s="10"/>
      <c r="HZ14" s="8"/>
      <c r="IA14" s="9"/>
      <c r="IB14" s="9"/>
      <c r="IC14" s="9"/>
      <c r="ID14" s="9"/>
      <c r="IE14" s="9"/>
      <c r="IF14" s="9"/>
      <c r="IG14" s="9"/>
      <c r="IH14" s="9"/>
      <c r="II14" s="10"/>
      <c r="IJ14" s="8"/>
      <c r="IK14" s="9"/>
      <c r="IL14" s="9"/>
      <c r="IM14" s="9"/>
      <c r="IN14" s="9"/>
      <c r="IO14" s="9"/>
      <c r="IP14" s="9"/>
      <c r="IQ14" s="9"/>
      <c r="IR14" s="9"/>
      <c r="IS14" s="10"/>
      <c r="IT14" s="8"/>
      <c r="IU14" s="9"/>
      <c r="IV14" s="9"/>
      <c r="IW14" s="9"/>
      <c r="IX14" s="9"/>
      <c r="IY14" s="9"/>
      <c r="IZ14" s="9"/>
      <c r="JA14" s="9"/>
      <c r="JB14" s="9"/>
      <c r="JC14" s="10"/>
      <c r="JD14" s="8" t="s">
        <v>772</v>
      </c>
      <c r="JE14" s="9">
        <v>1</v>
      </c>
      <c r="JF14" s="9" t="s">
        <v>634</v>
      </c>
      <c r="JG14" s="9" t="s">
        <v>634</v>
      </c>
      <c r="JH14" s="9" t="s">
        <v>628</v>
      </c>
      <c r="JI14" s="9" t="s">
        <v>676</v>
      </c>
      <c r="JJ14" s="9" t="s">
        <v>629</v>
      </c>
      <c r="JK14" s="9" t="s">
        <v>630</v>
      </c>
      <c r="JL14" s="9" t="s">
        <v>640</v>
      </c>
      <c r="JM14" s="10" t="s">
        <v>771</v>
      </c>
      <c r="JN14" s="8"/>
      <c r="JO14" s="9"/>
      <c r="JP14" s="9"/>
      <c r="JQ14" s="9"/>
      <c r="JR14" s="9"/>
      <c r="JS14" s="9"/>
      <c r="JT14" s="9"/>
      <c r="JU14" s="9"/>
      <c r="JV14" s="9"/>
      <c r="JW14" s="10"/>
      <c r="JX14" s="8"/>
      <c r="JY14" s="9"/>
      <c r="JZ14" s="9"/>
      <c r="KA14" s="9"/>
      <c r="KB14" s="9"/>
      <c r="KC14" s="9"/>
      <c r="KD14" s="9"/>
      <c r="KE14" s="9"/>
      <c r="KF14" s="9"/>
      <c r="KG14" s="10"/>
      <c r="KH14" s="8"/>
      <c r="KI14" s="9"/>
      <c r="KJ14" s="9"/>
      <c r="KK14" s="9"/>
      <c r="KL14" s="9"/>
      <c r="KM14" s="9"/>
      <c r="KN14" s="9"/>
      <c r="KO14" s="9"/>
      <c r="KP14" s="9"/>
      <c r="KQ14" s="10"/>
      <c r="KR14" s="8"/>
      <c r="KS14" s="9"/>
      <c r="KT14" s="9"/>
      <c r="KU14" s="9"/>
      <c r="KV14" s="9"/>
      <c r="KW14" s="9"/>
      <c r="KX14" s="9"/>
      <c r="KY14" s="9"/>
      <c r="KZ14" s="9"/>
      <c r="LA14" s="10"/>
      <c r="LB14" s="8"/>
      <c r="LC14" s="9"/>
      <c r="LD14" s="9"/>
      <c r="LE14" s="9"/>
      <c r="LF14" s="9"/>
      <c r="LG14" s="9"/>
      <c r="LH14" s="9"/>
      <c r="LI14" s="9"/>
      <c r="LJ14" s="9"/>
      <c r="LK14" s="10"/>
      <c r="LL14" s="8"/>
      <c r="LM14" s="9"/>
      <c r="LN14" s="9"/>
      <c r="LO14" s="9"/>
      <c r="LP14" s="9"/>
      <c r="LQ14" s="9"/>
      <c r="LR14" s="9"/>
      <c r="LS14" s="9"/>
      <c r="LT14" s="9"/>
      <c r="LU14" s="10"/>
      <c r="LV14" s="8"/>
      <c r="LW14" s="9"/>
      <c r="LX14" s="9"/>
      <c r="LY14" s="9"/>
      <c r="LZ14" s="9"/>
      <c r="MA14" s="9"/>
      <c r="MB14" s="9"/>
      <c r="MC14" s="9"/>
      <c r="MD14" s="9"/>
      <c r="ME14" s="10"/>
      <c r="MF14" s="8"/>
      <c r="MG14" s="9"/>
      <c r="MH14" s="9"/>
      <c r="MI14" s="9"/>
      <c r="MJ14" s="9"/>
      <c r="MK14" s="9"/>
      <c r="ML14" s="9"/>
      <c r="MM14" s="9"/>
      <c r="MN14" s="9"/>
      <c r="MO14" s="10"/>
      <c r="MP14" s="8"/>
      <c r="MQ14" s="9"/>
      <c r="MR14" s="9"/>
      <c r="MS14" s="9"/>
      <c r="MT14" s="9"/>
      <c r="MU14" s="9"/>
      <c r="MV14" s="9"/>
      <c r="MW14" s="9"/>
      <c r="MX14" s="9"/>
      <c r="MY14" s="10"/>
      <c r="MZ14" s="8"/>
      <c r="NA14" s="9"/>
      <c r="NB14" s="9"/>
      <c r="NC14" s="9"/>
      <c r="ND14" s="9"/>
      <c r="NE14" s="9"/>
      <c r="NF14" s="9"/>
      <c r="NG14" s="9"/>
      <c r="NH14" s="9"/>
      <c r="NI14" s="10"/>
      <c r="NJ14" s="8"/>
      <c r="NK14" s="9"/>
      <c r="NL14" s="9"/>
      <c r="NM14" s="9"/>
      <c r="NN14" s="9"/>
      <c r="NO14" s="9"/>
      <c r="NP14" s="9"/>
      <c r="NQ14" s="9"/>
      <c r="NR14" s="9"/>
      <c r="NS14" s="10"/>
      <c r="NT14" s="8"/>
      <c r="NU14" s="9"/>
      <c r="NV14" s="9"/>
      <c r="NW14" s="9"/>
      <c r="NX14" s="9"/>
      <c r="NY14" s="9"/>
      <c r="NZ14" s="9"/>
      <c r="OA14" s="9"/>
      <c r="OB14" s="9"/>
      <c r="OC14" s="10"/>
      <c r="OD14" s="8"/>
      <c r="OE14" s="9"/>
      <c r="OF14" s="9"/>
      <c r="OG14" s="9"/>
      <c r="OH14" s="9"/>
      <c r="OI14" s="9"/>
      <c r="OJ14" s="9"/>
      <c r="OK14" s="9"/>
      <c r="OL14" s="9"/>
      <c r="OM14" s="10"/>
      <c r="ON14" s="8" t="s">
        <v>773</v>
      </c>
      <c r="OO14" s="9">
        <v>1</v>
      </c>
      <c r="OP14" s="9" t="s">
        <v>634</v>
      </c>
      <c r="OQ14" s="9" t="s">
        <v>634</v>
      </c>
      <c r="OR14" s="9" t="s">
        <v>628</v>
      </c>
      <c r="OS14" s="9" t="s">
        <v>639</v>
      </c>
      <c r="OT14" s="9" t="s">
        <v>629</v>
      </c>
      <c r="OU14" s="9" t="s">
        <v>635</v>
      </c>
      <c r="OV14" s="9" t="s">
        <v>640</v>
      </c>
      <c r="OW14" s="10" t="s">
        <v>774</v>
      </c>
      <c r="OX14" s="8"/>
      <c r="OY14" s="9"/>
      <c r="OZ14" s="9"/>
      <c r="PA14" s="9"/>
      <c r="PB14" s="9"/>
      <c r="PC14" s="9"/>
      <c r="PD14" s="9"/>
      <c r="PE14" s="9"/>
      <c r="PF14" s="9"/>
      <c r="PG14" s="10"/>
      <c r="PH14" s="8"/>
      <c r="PI14" s="9"/>
      <c r="PJ14" s="9"/>
      <c r="PK14" s="9"/>
      <c r="PL14" s="9"/>
      <c r="PM14" s="9"/>
      <c r="PN14" s="9"/>
      <c r="PO14" s="9"/>
      <c r="PP14" s="9"/>
      <c r="PQ14" s="10"/>
      <c r="PR14" s="8"/>
      <c r="PS14" s="9"/>
      <c r="PT14" s="9"/>
      <c r="PU14" s="9"/>
      <c r="PV14" s="9"/>
      <c r="PW14" s="9"/>
      <c r="PX14" s="9"/>
      <c r="PY14" s="9"/>
      <c r="PZ14" s="9"/>
      <c r="QA14" s="10"/>
      <c r="QB14" s="8"/>
      <c r="QC14" s="9"/>
      <c r="QD14" s="9"/>
      <c r="QE14" s="9"/>
      <c r="QF14" s="9"/>
      <c r="QG14" s="9"/>
      <c r="QH14" s="9"/>
      <c r="QI14" s="9"/>
      <c r="QJ14" s="9"/>
      <c r="QK14" s="10"/>
      <c r="QL14" s="8"/>
      <c r="QM14" s="9"/>
      <c r="QN14" s="9"/>
      <c r="QO14" s="9"/>
      <c r="QP14" s="9"/>
      <c r="QQ14" s="9"/>
      <c r="QR14" s="9"/>
      <c r="QS14" s="9"/>
      <c r="QT14" s="9"/>
      <c r="QU14" s="10"/>
      <c r="QV14" s="8"/>
      <c r="QW14" s="9"/>
      <c r="QX14" s="9"/>
      <c r="QY14" s="9"/>
      <c r="QZ14" s="9"/>
      <c r="RA14" s="9"/>
      <c r="RB14" s="9"/>
      <c r="RC14" s="9"/>
      <c r="RD14" s="9"/>
      <c r="RE14" s="10"/>
      <c r="RF14" s="8"/>
      <c r="RG14" s="9"/>
      <c r="RH14" s="9"/>
      <c r="RI14" s="9"/>
      <c r="RJ14" s="9"/>
      <c r="RK14" s="9"/>
      <c r="RL14" s="9"/>
      <c r="RM14" s="9"/>
      <c r="RN14" s="9"/>
      <c r="RO14" s="10"/>
      <c r="RP14" s="8" t="s">
        <v>775</v>
      </c>
      <c r="RQ14" s="9">
        <v>1</v>
      </c>
      <c r="RR14" s="9" t="s">
        <v>634</v>
      </c>
      <c r="RS14" s="9" t="s">
        <v>638</v>
      </c>
      <c r="RT14" s="9" t="s">
        <v>628</v>
      </c>
      <c r="RU14" s="9" t="s">
        <v>639</v>
      </c>
      <c r="RV14" s="9" t="s">
        <v>629</v>
      </c>
      <c r="RW14" s="9" t="s">
        <v>635</v>
      </c>
      <c r="RX14" s="9" t="s">
        <v>640</v>
      </c>
      <c r="RY14" s="10" t="s">
        <v>776</v>
      </c>
      <c r="RZ14" s="8"/>
      <c r="SA14" s="9"/>
      <c r="SB14" s="9"/>
      <c r="SC14" s="9"/>
      <c r="SD14" s="9"/>
      <c r="SE14" s="9"/>
      <c r="SF14" s="9"/>
      <c r="SG14" s="9"/>
      <c r="SH14" s="9"/>
      <c r="SI14" s="10"/>
      <c r="SJ14" s="8"/>
      <c r="SK14" s="9"/>
      <c r="SL14" s="9"/>
      <c r="SM14" s="9"/>
      <c r="SN14" s="9"/>
      <c r="SO14" s="9"/>
      <c r="SP14" s="9"/>
      <c r="SQ14" s="9"/>
      <c r="SR14" s="9"/>
      <c r="SS14" s="10"/>
      <c r="ST14" s="8"/>
      <c r="SU14" s="9"/>
      <c r="SV14" s="9"/>
      <c r="SW14" s="9"/>
      <c r="SX14" s="9"/>
      <c r="SY14" s="9"/>
      <c r="SZ14" s="9"/>
      <c r="TA14" s="9"/>
      <c r="TB14" s="9"/>
      <c r="TC14" s="10"/>
      <c r="TD14" s="2">
        <v>46492004394531</v>
      </c>
      <c r="TE14" s="2">
        <v>-74062797546387</v>
      </c>
      <c r="TF14">
        <v>-1</v>
      </c>
    </row>
    <row r="15" spans="1:526">
      <c r="A15" t="s">
        <v>777</v>
      </c>
      <c r="B15" t="s">
        <v>617</v>
      </c>
      <c r="C15" t="s">
        <v>618</v>
      </c>
      <c r="F15" t="s">
        <v>778</v>
      </c>
      <c r="G15">
        <v>0</v>
      </c>
      <c r="H15" s="1">
        <v>41750.776516203703</v>
      </c>
      <c r="I15" s="1">
        <v>41750.843888888892</v>
      </c>
      <c r="J15">
        <v>1</v>
      </c>
      <c r="K15">
        <v>0</v>
      </c>
      <c r="L15">
        <v>0</v>
      </c>
      <c r="M15">
        <v>0</v>
      </c>
      <c r="N15">
        <v>1</v>
      </c>
      <c r="O15" t="s">
        <v>648</v>
      </c>
      <c r="P15" t="s">
        <v>648</v>
      </c>
      <c r="Q15" t="s">
        <v>649</v>
      </c>
      <c r="R15" t="s">
        <v>724</v>
      </c>
      <c r="S15" t="s">
        <v>622</v>
      </c>
      <c r="T15" t="s">
        <v>623</v>
      </c>
      <c r="U15" t="s">
        <v>710</v>
      </c>
      <c r="V15" t="s">
        <v>625</v>
      </c>
      <c r="W15">
        <v>24</v>
      </c>
      <c r="X15" s="8"/>
      <c r="Y15" s="9"/>
      <c r="Z15" s="9"/>
      <c r="AA15" s="9"/>
      <c r="AB15" s="9"/>
      <c r="AC15" s="9"/>
      <c r="AD15" s="9"/>
      <c r="AE15" s="9"/>
      <c r="AF15" s="9"/>
      <c r="AG15" s="10"/>
      <c r="AH15" s="8"/>
      <c r="AI15" s="9"/>
      <c r="AJ15" s="9"/>
      <c r="AK15" s="9"/>
      <c r="AL15" s="9"/>
      <c r="AM15" s="9"/>
      <c r="AN15" s="9"/>
      <c r="AO15" s="9"/>
      <c r="AP15" s="9"/>
      <c r="AQ15" s="10"/>
      <c r="AR15" s="8"/>
      <c r="AS15" s="9"/>
      <c r="AT15" s="9"/>
      <c r="AU15" s="9"/>
      <c r="AV15" s="9"/>
      <c r="AW15" s="9"/>
      <c r="AX15" s="9"/>
      <c r="AY15" s="9"/>
      <c r="AZ15" s="9"/>
      <c r="BA15" s="10"/>
      <c r="BB15" s="8"/>
      <c r="BC15" s="9"/>
      <c r="BD15" s="9"/>
      <c r="BE15" s="9"/>
      <c r="BF15" s="9"/>
      <c r="BG15" s="9"/>
      <c r="BH15" s="9"/>
      <c r="BI15" s="9"/>
      <c r="BJ15" s="9"/>
      <c r="BK15" s="10"/>
      <c r="BL15" s="8" t="s">
        <v>779</v>
      </c>
      <c r="BM15" s="9">
        <v>1</v>
      </c>
      <c r="BN15" s="9" t="s">
        <v>627</v>
      </c>
      <c r="BO15" s="9" t="s">
        <v>638</v>
      </c>
      <c r="BP15" s="9" t="s">
        <v>628</v>
      </c>
      <c r="BQ15" s="9" t="s">
        <v>676</v>
      </c>
      <c r="BR15" s="9" t="s">
        <v>629</v>
      </c>
      <c r="BS15" s="9" t="s">
        <v>630</v>
      </c>
      <c r="BT15" s="9" t="s">
        <v>640</v>
      </c>
      <c r="BU15" s="10" t="s">
        <v>780</v>
      </c>
      <c r="BV15" s="8"/>
      <c r="BW15" s="9"/>
      <c r="BX15" s="9"/>
      <c r="BY15" s="9"/>
      <c r="BZ15" s="9"/>
      <c r="CA15" s="9"/>
      <c r="CB15" s="9"/>
      <c r="CC15" s="9"/>
      <c r="CD15" s="9"/>
      <c r="CE15" s="10"/>
      <c r="CF15" s="8"/>
      <c r="CG15" s="9"/>
      <c r="CH15" s="9"/>
      <c r="CI15" s="9"/>
      <c r="CJ15" s="9"/>
      <c r="CK15" s="9"/>
      <c r="CL15" s="9"/>
      <c r="CM15" s="9"/>
      <c r="CN15" s="9"/>
      <c r="CO15" s="10"/>
      <c r="CP15" s="8"/>
      <c r="CQ15" s="9"/>
      <c r="CR15" s="9"/>
      <c r="CS15" s="9"/>
      <c r="CT15" s="9"/>
      <c r="CU15" s="9"/>
      <c r="CV15" s="9"/>
      <c r="CW15" s="9"/>
      <c r="CX15" s="9"/>
      <c r="CY15" s="10"/>
      <c r="CZ15" s="8"/>
      <c r="DA15" s="9"/>
      <c r="DB15" s="9"/>
      <c r="DC15" s="9"/>
      <c r="DD15" s="9"/>
      <c r="DE15" s="9"/>
      <c r="DF15" s="9"/>
      <c r="DG15" s="9"/>
      <c r="DH15" s="9"/>
      <c r="DI15" s="10"/>
      <c r="DJ15" s="8"/>
      <c r="DK15" s="9"/>
      <c r="DL15" s="9"/>
      <c r="DM15" s="9"/>
      <c r="DN15" s="9"/>
      <c r="DO15" s="9"/>
      <c r="DP15" s="9"/>
      <c r="DQ15" s="9"/>
      <c r="DR15" s="9"/>
      <c r="DS15" s="10"/>
      <c r="DT15" s="8"/>
      <c r="DU15" s="9"/>
      <c r="DV15" s="9"/>
      <c r="DW15" s="9"/>
      <c r="DX15" s="9"/>
      <c r="DY15" s="9"/>
      <c r="DZ15" s="9"/>
      <c r="EA15" s="9"/>
      <c r="EB15" s="9"/>
      <c r="EC15" s="10"/>
      <c r="ED15" s="8"/>
      <c r="EE15" s="9"/>
      <c r="EF15" s="9"/>
      <c r="EG15" s="9"/>
      <c r="EH15" s="9"/>
      <c r="EI15" s="9"/>
      <c r="EJ15" s="9"/>
      <c r="EK15" s="9"/>
      <c r="EL15" s="9"/>
      <c r="EM15" s="10"/>
      <c r="EN15" s="8"/>
      <c r="EO15" s="9"/>
      <c r="EP15" s="9"/>
      <c r="EQ15" s="9"/>
      <c r="ER15" s="9"/>
      <c r="ES15" s="9"/>
      <c r="ET15" s="9"/>
      <c r="EU15" s="9"/>
      <c r="EV15" s="9"/>
      <c r="EW15" s="10"/>
      <c r="EX15" s="8"/>
      <c r="EY15" s="9"/>
      <c r="EZ15" s="9"/>
      <c r="FA15" s="9"/>
      <c r="FB15" s="9"/>
      <c r="FC15" s="9"/>
      <c r="FD15" s="9"/>
      <c r="FE15" s="9"/>
      <c r="FF15" s="9"/>
      <c r="FG15" s="10"/>
      <c r="FH15" s="8"/>
      <c r="FI15" s="9"/>
      <c r="FJ15" s="9"/>
      <c r="FK15" s="9"/>
      <c r="FL15" s="9"/>
      <c r="FM15" s="9"/>
      <c r="FN15" s="9"/>
      <c r="FO15" s="9"/>
      <c r="FP15" s="9"/>
      <c r="FQ15" s="10"/>
      <c r="FR15" s="8"/>
      <c r="FS15" s="9"/>
      <c r="FT15" s="9"/>
      <c r="FU15" s="9"/>
      <c r="FV15" s="9"/>
      <c r="FW15" s="9"/>
      <c r="FX15" s="9"/>
      <c r="FY15" s="9"/>
      <c r="FZ15" s="9"/>
      <c r="GA15" s="10"/>
      <c r="GB15" s="8"/>
      <c r="GC15" s="9"/>
      <c r="GD15" s="9"/>
      <c r="GE15" s="9"/>
      <c r="GF15" s="9"/>
      <c r="GG15" s="9"/>
      <c r="GH15" s="9"/>
      <c r="GI15" s="9"/>
      <c r="GJ15" s="9"/>
      <c r="GK15" s="10"/>
      <c r="GL15" s="8"/>
      <c r="GM15" s="9"/>
      <c r="GN15" s="9"/>
      <c r="GO15" s="9"/>
      <c r="GP15" s="9"/>
      <c r="GQ15" s="9"/>
      <c r="GR15" s="9"/>
      <c r="GS15" s="9"/>
      <c r="GT15" s="9"/>
      <c r="GU15" s="10"/>
      <c r="GV15" s="8" t="s">
        <v>781</v>
      </c>
      <c r="GW15" s="9">
        <v>1</v>
      </c>
      <c r="GX15" s="9" t="s">
        <v>627</v>
      </c>
      <c r="GY15" s="9" t="s">
        <v>638</v>
      </c>
      <c r="GZ15" s="9" t="s">
        <v>628</v>
      </c>
      <c r="HA15" s="9" t="s">
        <v>676</v>
      </c>
      <c r="HB15" s="9" t="s">
        <v>629</v>
      </c>
      <c r="HC15" s="9" t="s">
        <v>635</v>
      </c>
      <c r="HD15" s="9" t="s">
        <v>640</v>
      </c>
      <c r="HE15" s="10" t="s">
        <v>782</v>
      </c>
      <c r="HF15" s="8"/>
      <c r="HG15" s="9"/>
      <c r="HH15" s="9"/>
      <c r="HI15" s="9"/>
      <c r="HJ15" s="9"/>
      <c r="HK15" s="9"/>
      <c r="HL15" s="9"/>
      <c r="HM15" s="9"/>
      <c r="HN15" s="9"/>
      <c r="HO15" s="10"/>
      <c r="HP15" s="8"/>
      <c r="HQ15" s="9"/>
      <c r="HR15" s="9"/>
      <c r="HS15" s="9"/>
      <c r="HT15" s="9"/>
      <c r="HU15" s="9"/>
      <c r="HV15" s="9"/>
      <c r="HW15" s="9"/>
      <c r="HX15" s="9"/>
      <c r="HY15" s="10"/>
      <c r="HZ15" s="8"/>
      <c r="IA15" s="9"/>
      <c r="IB15" s="9"/>
      <c r="IC15" s="9"/>
      <c r="ID15" s="9"/>
      <c r="IE15" s="9"/>
      <c r="IF15" s="9"/>
      <c r="IG15" s="9"/>
      <c r="IH15" s="9"/>
      <c r="II15" s="10"/>
      <c r="IJ15" s="8"/>
      <c r="IK15" s="9"/>
      <c r="IL15" s="9"/>
      <c r="IM15" s="9"/>
      <c r="IN15" s="9"/>
      <c r="IO15" s="9"/>
      <c r="IP15" s="9"/>
      <c r="IQ15" s="9"/>
      <c r="IR15" s="9"/>
      <c r="IS15" s="10"/>
      <c r="IT15" s="8" t="s">
        <v>783</v>
      </c>
      <c r="IU15" s="9">
        <v>1</v>
      </c>
      <c r="IV15" s="9" t="s">
        <v>638</v>
      </c>
      <c r="IW15" s="9" t="s">
        <v>634</v>
      </c>
      <c r="IX15" s="9" t="s">
        <v>628</v>
      </c>
      <c r="IY15" s="9" t="s">
        <v>676</v>
      </c>
      <c r="IZ15" s="9" t="s">
        <v>629</v>
      </c>
      <c r="JA15" s="9" t="s">
        <v>630</v>
      </c>
      <c r="JB15" s="9" t="s">
        <v>640</v>
      </c>
      <c r="JC15" s="10" t="s">
        <v>784</v>
      </c>
      <c r="JD15" s="8"/>
      <c r="JE15" s="9"/>
      <c r="JF15" s="9"/>
      <c r="JG15" s="9"/>
      <c r="JH15" s="9"/>
      <c r="JI15" s="9"/>
      <c r="JJ15" s="9"/>
      <c r="JK15" s="9"/>
      <c r="JL15" s="9"/>
      <c r="JM15" s="10"/>
      <c r="JN15" s="8"/>
      <c r="JO15" s="9"/>
      <c r="JP15" s="9"/>
      <c r="JQ15" s="9"/>
      <c r="JR15" s="9"/>
      <c r="JS15" s="9"/>
      <c r="JT15" s="9"/>
      <c r="JU15" s="9"/>
      <c r="JV15" s="9"/>
      <c r="JW15" s="10"/>
      <c r="JX15" s="8"/>
      <c r="JY15" s="9"/>
      <c r="JZ15" s="9"/>
      <c r="KA15" s="9"/>
      <c r="KB15" s="9"/>
      <c r="KC15" s="9"/>
      <c r="KD15" s="9"/>
      <c r="KE15" s="9"/>
      <c r="KF15" s="9"/>
      <c r="KG15" s="10"/>
      <c r="KH15" s="8"/>
      <c r="KI15" s="9"/>
      <c r="KJ15" s="9"/>
      <c r="KK15" s="9"/>
      <c r="KL15" s="9"/>
      <c r="KM15" s="9"/>
      <c r="KN15" s="9"/>
      <c r="KO15" s="9"/>
      <c r="KP15" s="9"/>
      <c r="KQ15" s="10"/>
      <c r="KR15" s="8"/>
      <c r="KS15" s="9"/>
      <c r="KT15" s="9"/>
      <c r="KU15" s="9"/>
      <c r="KV15" s="9"/>
      <c r="KW15" s="9"/>
      <c r="KX15" s="9"/>
      <c r="KY15" s="9"/>
      <c r="KZ15" s="9"/>
      <c r="LA15" s="10"/>
      <c r="LB15" s="8"/>
      <c r="LC15" s="9"/>
      <c r="LD15" s="9"/>
      <c r="LE15" s="9"/>
      <c r="LF15" s="9"/>
      <c r="LG15" s="9"/>
      <c r="LH15" s="9"/>
      <c r="LI15" s="9"/>
      <c r="LJ15" s="9"/>
      <c r="LK15" s="10"/>
      <c r="LL15" s="8"/>
      <c r="LM15" s="9"/>
      <c r="LN15" s="9"/>
      <c r="LO15" s="9"/>
      <c r="LP15" s="9"/>
      <c r="LQ15" s="9"/>
      <c r="LR15" s="9"/>
      <c r="LS15" s="9"/>
      <c r="LT15" s="9"/>
      <c r="LU15" s="10"/>
      <c r="LV15" s="8"/>
      <c r="LW15" s="9"/>
      <c r="LX15" s="9"/>
      <c r="LY15" s="9"/>
      <c r="LZ15" s="9"/>
      <c r="MA15" s="9"/>
      <c r="MB15" s="9"/>
      <c r="MC15" s="9"/>
      <c r="MD15" s="9"/>
      <c r="ME15" s="10"/>
      <c r="MF15" s="8"/>
      <c r="MG15" s="9"/>
      <c r="MH15" s="9"/>
      <c r="MI15" s="9"/>
      <c r="MJ15" s="9"/>
      <c r="MK15" s="9"/>
      <c r="ML15" s="9"/>
      <c r="MM15" s="9"/>
      <c r="MN15" s="9"/>
      <c r="MO15" s="10"/>
      <c r="MP15" s="8"/>
      <c r="MQ15" s="9"/>
      <c r="MR15" s="9"/>
      <c r="MS15" s="9"/>
      <c r="MT15" s="9"/>
      <c r="MU15" s="9"/>
      <c r="MV15" s="9"/>
      <c r="MW15" s="9"/>
      <c r="MX15" s="9"/>
      <c r="MY15" s="10"/>
      <c r="MZ15" s="8"/>
      <c r="NA15" s="9"/>
      <c r="NB15" s="9"/>
      <c r="NC15" s="9"/>
      <c r="ND15" s="9"/>
      <c r="NE15" s="9"/>
      <c r="NF15" s="9"/>
      <c r="NG15" s="9"/>
      <c r="NH15" s="9"/>
      <c r="NI15" s="10"/>
      <c r="NJ15" s="8"/>
      <c r="NK15" s="9"/>
      <c r="NL15" s="9"/>
      <c r="NM15" s="9"/>
      <c r="NN15" s="9"/>
      <c r="NO15" s="9"/>
      <c r="NP15" s="9"/>
      <c r="NQ15" s="9"/>
      <c r="NR15" s="9"/>
      <c r="NS15" s="10"/>
      <c r="NT15" s="8"/>
      <c r="NU15" s="9"/>
      <c r="NV15" s="9"/>
      <c r="NW15" s="9"/>
      <c r="NX15" s="9"/>
      <c r="NY15" s="9"/>
      <c r="NZ15" s="9"/>
      <c r="OA15" s="9"/>
      <c r="OB15" s="9"/>
      <c r="OC15" s="10"/>
      <c r="OD15" s="8" t="s">
        <v>785</v>
      </c>
      <c r="OE15" s="9">
        <v>1</v>
      </c>
      <c r="OF15" s="9" t="s">
        <v>627</v>
      </c>
      <c r="OG15" s="9" t="s">
        <v>638</v>
      </c>
      <c r="OH15" s="9" t="s">
        <v>628</v>
      </c>
      <c r="OI15" s="9" t="s">
        <v>639</v>
      </c>
      <c r="OJ15" s="9" t="s">
        <v>635</v>
      </c>
      <c r="OK15" s="9" t="s">
        <v>635</v>
      </c>
      <c r="OL15" s="9" t="s">
        <v>640</v>
      </c>
      <c r="OM15" s="10" t="s">
        <v>786</v>
      </c>
      <c r="ON15" s="8"/>
      <c r="OO15" s="9"/>
      <c r="OP15" s="9"/>
      <c r="OQ15" s="9"/>
      <c r="OR15" s="9"/>
      <c r="OS15" s="9"/>
      <c r="OT15" s="9"/>
      <c r="OU15" s="9"/>
      <c r="OV15" s="9"/>
      <c r="OW15" s="10"/>
      <c r="OX15" s="8"/>
      <c r="OY15" s="9"/>
      <c r="OZ15" s="9"/>
      <c r="PA15" s="9"/>
      <c r="PB15" s="9"/>
      <c r="PC15" s="9"/>
      <c r="PD15" s="9"/>
      <c r="PE15" s="9"/>
      <c r="PF15" s="9"/>
      <c r="PG15" s="10"/>
      <c r="PH15" s="8"/>
      <c r="PI15" s="9"/>
      <c r="PJ15" s="9"/>
      <c r="PK15" s="9"/>
      <c r="PL15" s="9"/>
      <c r="PM15" s="9"/>
      <c r="PN15" s="9"/>
      <c r="PO15" s="9"/>
      <c r="PP15" s="9"/>
      <c r="PQ15" s="10"/>
      <c r="PR15" s="8"/>
      <c r="PS15" s="9"/>
      <c r="PT15" s="9"/>
      <c r="PU15" s="9"/>
      <c r="PV15" s="9"/>
      <c r="PW15" s="9"/>
      <c r="PX15" s="9"/>
      <c r="PY15" s="9"/>
      <c r="PZ15" s="9"/>
      <c r="QA15" s="10"/>
      <c r="QB15" s="8"/>
      <c r="QC15" s="9"/>
      <c r="QD15" s="9"/>
      <c r="QE15" s="9"/>
      <c r="QF15" s="9"/>
      <c r="QG15" s="9"/>
      <c r="QH15" s="9"/>
      <c r="QI15" s="9"/>
      <c r="QJ15" s="9"/>
      <c r="QK15" s="10"/>
      <c r="QL15" s="8"/>
      <c r="QM15" s="9"/>
      <c r="QN15" s="9"/>
      <c r="QO15" s="9"/>
      <c r="QP15" s="9"/>
      <c r="QQ15" s="9"/>
      <c r="QR15" s="9"/>
      <c r="QS15" s="9"/>
      <c r="QT15" s="9"/>
      <c r="QU15" s="10"/>
      <c r="QV15" s="8"/>
      <c r="QW15" s="9"/>
      <c r="QX15" s="9"/>
      <c r="QY15" s="9"/>
      <c r="QZ15" s="9"/>
      <c r="RA15" s="9"/>
      <c r="RB15" s="9"/>
      <c r="RC15" s="9"/>
      <c r="RD15" s="9"/>
      <c r="RE15" s="10"/>
      <c r="RF15" s="8" t="s">
        <v>787</v>
      </c>
      <c r="RG15" s="9">
        <v>1</v>
      </c>
      <c r="RH15" s="9" t="s">
        <v>634</v>
      </c>
      <c r="RI15" s="9" t="s">
        <v>638</v>
      </c>
      <c r="RJ15" s="9" t="s">
        <v>628</v>
      </c>
      <c r="RK15" s="9" t="s">
        <v>676</v>
      </c>
      <c r="RL15" s="9" t="s">
        <v>629</v>
      </c>
      <c r="RM15" s="9" t="s">
        <v>630</v>
      </c>
      <c r="RN15" s="9" t="s">
        <v>640</v>
      </c>
      <c r="RO15" s="10" t="s">
        <v>788</v>
      </c>
      <c r="RP15" s="8"/>
      <c r="RQ15" s="9"/>
      <c r="RR15" s="9"/>
      <c r="RS15" s="9"/>
      <c r="RT15" s="9"/>
      <c r="RU15" s="9"/>
      <c r="RV15" s="9"/>
      <c r="RW15" s="9"/>
      <c r="RX15" s="9"/>
      <c r="RY15" s="10"/>
      <c r="RZ15" s="8"/>
      <c r="SA15" s="9"/>
      <c r="SB15" s="9"/>
      <c r="SC15" s="9"/>
      <c r="SD15" s="9"/>
      <c r="SE15" s="9"/>
      <c r="SF15" s="9"/>
      <c r="SG15" s="9"/>
      <c r="SH15" s="9"/>
      <c r="SI15" s="10"/>
      <c r="SJ15" s="8"/>
      <c r="SK15" s="9"/>
      <c r="SL15" s="9"/>
      <c r="SM15" s="9"/>
      <c r="SN15" s="9"/>
      <c r="SO15" s="9"/>
      <c r="SP15" s="9"/>
      <c r="SQ15" s="9"/>
      <c r="SR15" s="9"/>
      <c r="SS15" s="10"/>
      <c r="ST15" s="8"/>
      <c r="SU15" s="9"/>
      <c r="SV15" s="9"/>
      <c r="SW15" s="9"/>
      <c r="SX15" s="9"/>
      <c r="SY15" s="9"/>
      <c r="SZ15" s="9"/>
      <c r="TA15" s="9"/>
      <c r="TB15" s="9"/>
      <c r="TC15" s="10"/>
      <c r="TD15" s="2">
        <v>46492004394531</v>
      </c>
      <c r="TE15" s="2">
        <v>-74062797546387</v>
      </c>
      <c r="TF15">
        <v>-1</v>
      </c>
    </row>
    <row r="16" spans="1:526">
      <c r="A16" t="s">
        <v>789</v>
      </c>
      <c r="B16" t="s">
        <v>617</v>
      </c>
      <c r="C16" t="s">
        <v>618</v>
      </c>
      <c r="F16" t="s">
        <v>790</v>
      </c>
      <c r="G16">
        <v>0</v>
      </c>
      <c r="H16" s="1">
        <v>41750.358124999999</v>
      </c>
      <c r="I16" s="1">
        <v>41750.998310185183</v>
      </c>
      <c r="J16">
        <v>1</v>
      </c>
      <c r="K16">
        <v>0</v>
      </c>
      <c r="L16">
        <v>0</v>
      </c>
      <c r="M16">
        <v>0</v>
      </c>
      <c r="N16">
        <v>1</v>
      </c>
      <c r="O16" t="s">
        <v>620</v>
      </c>
      <c r="P16" t="s">
        <v>648</v>
      </c>
      <c r="Q16" t="s">
        <v>649</v>
      </c>
      <c r="R16" t="s">
        <v>724</v>
      </c>
      <c r="S16" t="s">
        <v>650</v>
      </c>
      <c r="T16" t="s">
        <v>651</v>
      </c>
      <c r="U16" t="s">
        <v>710</v>
      </c>
      <c r="V16" t="s">
        <v>625</v>
      </c>
      <c r="W16">
        <v>26</v>
      </c>
      <c r="X16" s="8"/>
      <c r="Y16" s="9"/>
      <c r="Z16" s="9"/>
      <c r="AA16" s="9"/>
      <c r="AB16" s="9"/>
      <c r="AC16" s="9"/>
      <c r="AD16" s="9"/>
      <c r="AE16" s="9"/>
      <c r="AF16" s="9"/>
      <c r="AG16" s="10"/>
      <c r="AH16" s="8"/>
      <c r="AI16" s="9"/>
      <c r="AJ16" s="9"/>
      <c r="AK16" s="9"/>
      <c r="AL16" s="9"/>
      <c r="AM16" s="9"/>
      <c r="AN16" s="9"/>
      <c r="AO16" s="9"/>
      <c r="AP16" s="9"/>
      <c r="AQ16" s="10"/>
      <c r="AR16" s="8" t="s">
        <v>791</v>
      </c>
      <c r="AS16" s="9">
        <v>1</v>
      </c>
      <c r="AT16" s="9" t="s">
        <v>638</v>
      </c>
      <c r="AU16" s="9" t="s">
        <v>638</v>
      </c>
      <c r="AV16" s="9" t="s">
        <v>639</v>
      </c>
      <c r="AW16" s="9" t="s">
        <v>676</v>
      </c>
      <c r="AX16" s="9" t="s">
        <v>629</v>
      </c>
      <c r="AY16" s="9" t="s">
        <v>630</v>
      </c>
      <c r="AZ16" s="9" t="s">
        <v>640</v>
      </c>
      <c r="BA16" s="10" t="s">
        <v>792</v>
      </c>
      <c r="BB16" s="8"/>
      <c r="BC16" s="9"/>
      <c r="BD16" s="9"/>
      <c r="BE16" s="9"/>
      <c r="BF16" s="9"/>
      <c r="BG16" s="9"/>
      <c r="BH16" s="9"/>
      <c r="BI16" s="9"/>
      <c r="BJ16" s="9"/>
      <c r="BK16" s="10"/>
      <c r="BL16" s="8"/>
      <c r="BM16" s="9"/>
      <c r="BN16" s="9"/>
      <c r="BO16" s="9"/>
      <c r="BP16" s="9"/>
      <c r="BQ16" s="9"/>
      <c r="BR16" s="9"/>
      <c r="BS16" s="9"/>
      <c r="BT16" s="9"/>
      <c r="BU16" s="10"/>
      <c r="BV16" s="8"/>
      <c r="BW16" s="9"/>
      <c r="BX16" s="9"/>
      <c r="BY16" s="9"/>
      <c r="BZ16" s="9"/>
      <c r="CA16" s="9"/>
      <c r="CB16" s="9"/>
      <c r="CC16" s="9"/>
      <c r="CD16" s="9"/>
      <c r="CE16" s="10"/>
      <c r="CF16" s="8"/>
      <c r="CG16" s="9"/>
      <c r="CH16" s="9"/>
      <c r="CI16" s="9"/>
      <c r="CJ16" s="9"/>
      <c r="CK16" s="9"/>
      <c r="CL16" s="9"/>
      <c r="CM16" s="9"/>
      <c r="CN16" s="9"/>
      <c r="CO16" s="10"/>
      <c r="CP16" s="8"/>
      <c r="CQ16" s="9"/>
      <c r="CR16" s="9"/>
      <c r="CS16" s="9"/>
      <c r="CT16" s="9"/>
      <c r="CU16" s="9"/>
      <c r="CV16" s="9"/>
      <c r="CW16" s="9"/>
      <c r="CX16" s="9"/>
      <c r="CY16" s="10"/>
      <c r="CZ16" s="8"/>
      <c r="DA16" s="9"/>
      <c r="DB16" s="9"/>
      <c r="DC16" s="9"/>
      <c r="DD16" s="9"/>
      <c r="DE16" s="9"/>
      <c r="DF16" s="9"/>
      <c r="DG16" s="9"/>
      <c r="DH16" s="9"/>
      <c r="DI16" s="10"/>
      <c r="DJ16" s="8"/>
      <c r="DK16" s="9"/>
      <c r="DL16" s="9"/>
      <c r="DM16" s="9"/>
      <c r="DN16" s="9"/>
      <c r="DO16" s="9"/>
      <c r="DP16" s="9"/>
      <c r="DQ16" s="9"/>
      <c r="DR16" s="9"/>
      <c r="DS16" s="10"/>
      <c r="DT16" s="8"/>
      <c r="DU16" s="9"/>
      <c r="DV16" s="9"/>
      <c r="DW16" s="9"/>
      <c r="DX16" s="9"/>
      <c r="DY16" s="9"/>
      <c r="DZ16" s="9"/>
      <c r="EA16" s="9"/>
      <c r="EB16" s="9"/>
      <c r="EC16" s="10"/>
      <c r="ED16" s="8"/>
      <c r="EE16" s="9"/>
      <c r="EF16" s="9"/>
      <c r="EG16" s="9"/>
      <c r="EH16" s="9"/>
      <c r="EI16" s="9"/>
      <c r="EJ16" s="9"/>
      <c r="EK16" s="9"/>
      <c r="EL16" s="9"/>
      <c r="EM16" s="10"/>
      <c r="EN16" s="8"/>
      <c r="EO16" s="9"/>
      <c r="EP16" s="9"/>
      <c r="EQ16" s="9"/>
      <c r="ER16" s="9"/>
      <c r="ES16" s="9"/>
      <c r="ET16" s="9"/>
      <c r="EU16" s="9"/>
      <c r="EV16" s="9"/>
      <c r="EW16" s="10"/>
      <c r="EX16" s="8"/>
      <c r="EY16" s="9"/>
      <c r="EZ16" s="9"/>
      <c r="FA16" s="9"/>
      <c r="FB16" s="9"/>
      <c r="FC16" s="9"/>
      <c r="FD16" s="9"/>
      <c r="FE16" s="9"/>
      <c r="FF16" s="9"/>
      <c r="FG16" s="10"/>
      <c r="FH16" s="8"/>
      <c r="FI16" s="9"/>
      <c r="FJ16" s="9"/>
      <c r="FK16" s="9"/>
      <c r="FL16" s="9"/>
      <c r="FM16" s="9"/>
      <c r="FN16" s="9"/>
      <c r="FO16" s="9"/>
      <c r="FP16" s="9"/>
      <c r="FQ16" s="10"/>
      <c r="FR16" s="8"/>
      <c r="FS16" s="9"/>
      <c r="FT16" s="9"/>
      <c r="FU16" s="9"/>
      <c r="FV16" s="9"/>
      <c r="FW16" s="9"/>
      <c r="FX16" s="9"/>
      <c r="FY16" s="9"/>
      <c r="FZ16" s="9"/>
      <c r="GA16" s="10"/>
      <c r="GB16" s="8"/>
      <c r="GC16" s="9"/>
      <c r="GD16" s="9"/>
      <c r="GE16" s="9"/>
      <c r="GF16" s="9"/>
      <c r="GG16" s="9"/>
      <c r="GH16" s="9"/>
      <c r="GI16" s="9"/>
      <c r="GJ16" s="9"/>
      <c r="GK16" s="10"/>
      <c r="GL16" s="8"/>
      <c r="GM16" s="9"/>
      <c r="GN16" s="9"/>
      <c r="GO16" s="9"/>
      <c r="GP16" s="9"/>
      <c r="GQ16" s="9"/>
      <c r="GR16" s="9"/>
      <c r="GS16" s="9"/>
      <c r="GT16" s="9"/>
      <c r="GU16" s="10"/>
      <c r="GV16" s="8"/>
      <c r="GW16" s="9"/>
      <c r="GX16" s="9"/>
      <c r="GY16" s="9"/>
      <c r="GZ16" s="9"/>
      <c r="HA16" s="9"/>
      <c r="HB16" s="9"/>
      <c r="HC16" s="9"/>
      <c r="HD16" s="9"/>
      <c r="HE16" s="10"/>
      <c r="HF16" s="8" t="s">
        <v>793</v>
      </c>
      <c r="HG16" s="9">
        <v>1</v>
      </c>
      <c r="HH16" s="9" t="s">
        <v>627</v>
      </c>
      <c r="HI16" s="9" t="s">
        <v>627</v>
      </c>
      <c r="HJ16" s="9" t="s">
        <v>628</v>
      </c>
      <c r="HK16" s="9" t="s">
        <v>639</v>
      </c>
      <c r="HL16" s="9" t="s">
        <v>629</v>
      </c>
      <c r="HM16" s="9" t="s">
        <v>635</v>
      </c>
      <c r="HN16" s="9" t="s">
        <v>640</v>
      </c>
      <c r="HO16" s="10" t="s">
        <v>794</v>
      </c>
      <c r="HP16" s="8"/>
      <c r="HQ16" s="9"/>
      <c r="HR16" s="9"/>
      <c r="HS16" s="9"/>
      <c r="HT16" s="9"/>
      <c r="HU16" s="9"/>
      <c r="HV16" s="9"/>
      <c r="HW16" s="9"/>
      <c r="HX16" s="9"/>
      <c r="HY16" s="10"/>
      <c r="HZ16" s="8"/>
      <c r="IA16" s="9"/>
      <c r="IB16" s="9"/>
      <c r="IC16" s="9"/>
      <c r="ID16" s="9"/>
      <c r="IE16" s="9"/>
      <c r="IF16" s="9"/>
      <c r="IG16" s="9"/>
      <c r="IH16" s="9"/>
      <c r="II16" s="10"/>
      <c r="IJ16" s="8" t="s">
        <v>795</v>
      </c>
      <c r="IK16" s="9">
        <v>1</v>
      </c>
      <c r="IL16" s="9" t="s">
        <v>627</v>
      </c>
      <c r="IM16" s="9" t="s">
        <v>638</v>
      </c>
      <c r="IN16" s="9" t="s">
        <v>628</v>
      </c>
      <c r="IO16" s="9" t="s">
        <v>639</v>
      </c>
      <c r="IP16" s="9" t="s">
        <v>629</v>
      </c>
      <c r="IQ16" s="9" t="s">
        <v>635</v>
      </c>
      <c r="IR16" s="9" t="s">
        <v>640</v>
      </c>
      <c r="IS16" s="10" t="s">
        <v>796</v>
      </c>
      <c r="IT16" s="8"/>
      <c r="IU16" s="9"/>
      <c r="IV16" s="9"/>
      <c r="IW16" s="9"/>
      <c r="IX16" s="9"/>
      <c r="IY16" s="9"/>
      <c r="IZ16" s="9"/>
      <c r="JA16" s="9"/>
      <c r="JB16" s="9"/>
      <c r="JC16" s="10"/>
      <c r="JD16" s="8"/>
      <c r="JE16" s="9"/>
      <c r="JF16" s="9"/>
      <c r="JG16" s="9"/>
      <c r="JH16" s="9"/>
      <c r="JI16" s="9"/>
      <c r="JJ16" s="9"/>
      <c r="JK16" s="9"/>
      <c r="JL16" s="9"/>
      <c r="JM16" s="10"/>
      <c r="JN16" s="8"/>
      <c r="JO16" s="9"/>
      <c r="JP16" s="9"/>
      <c r="JQ16" s="9"/>
      <c r="JR16" s="9"/>
      <c r="JS16" s="9"/>
      <c r="JT16" s="9"/>
      <c r="JU16" s="9"/>
      <c r="JV16" s="9"/>
      <c r="JW16" s="10"/>
      <c r="JX16" s="8"/>
      <c r="JY16" s="9"/>
      <c r="JZ16" s="9"/>
      <c r="KA16" s="9"/>
      <c r="KB16" s="9"/>
      <c r="KC16" s="9"/>
      <c r="KD16" s="9"/>
      <c r="KE16" s="9"/>
      <c r="KF16" s="9"/>
      <c r="KG16" s="10"/>
      <c r="KH16" s="8"/>
      <c r="KI16" s="9"/>
      <c r="KJ16" s="9"/>
      <c r="KK16" s="9"/>
      <c r="KL16" s="9"/>
      <c r="KM16" s="9"/>
      <c r="KN16" s="9"/>
      <c r="KO16" s="9"/>
      <c r="KP16" s="9"/>
      <c r="KQ16" s="10"/>
      <c r="KR16" s="8"/>
      <c r="KS16" s="9"/>
      <c r="KT16" s="9"/>
      <c r="KU16" s="9"/>
      <c r="KV16" s="9"/>
      <c r="KW16" s="9"/>
      <c r="KX16" s="9"/>
      <c r="KY16" s="9"/>
      <c r="KZ16" s="9"/>
      <c r="LA16" s="10"/>
      <c r="LB16" s="8"/>
      <c r="LC16" s="9"/>
      <c r="LD16" s="9"/>
      <c r="LE16" s="9"/>
      <c r="LF16" s="9"/>
      <c r="LG16" s="9"/>
      <c r="LH16" s="9"/>
      <c r="LI16" s="9"/>
      <c r="LJ16" s="9"/>
      <c r="LK16" s="10"/>
      <c r="LL16" s="8"/>
      <c r="LM16" s="9"/>
      <c r="LN16" s="9"/>
      <c r="LO16" s="9"/>
      <c r="LP16" s="9"/>
      <c r="LQ16" s="9"/>
      <c r="LR16" s="9"/>
      <c r="LS16" s="9"/>
      <c r="LT16" s="9"/>
      <c r="LU16" s="10"/>
      <c r="LV16" s="8" t="s">
        <v>797</v>
      </c>
      <c r="LW16" s="9">
        <v>1</v>
      </c>
      <c r="LX16" s="9" t="s">
        <v>627</v>
      </c>
      <c r="LY16" s="9" t="s">
        <v>627</v>
      </c>
      <c r="LZ16" s="9" t="s">
        <v>628</v>
      </c>
      <c r="MA16" s="9" t="s">
        <v>628</v>
      </c>
      <c r="MB16" s="9" t="s">
        <v>629</v>
      </c>
      <c r="MC16" s="9" t="s">
        <v>629</v>
      </c>
      <c r="MD16" s="9" t="s">
        <v>631</v>
      </c>
      <c r="ME16" s="10" t="s">
        <v>798</v>
      </c>
      <c r="MF16" s="8"/>
      <c r="MG16" s="9"/>
      <c r="MH16" s="9"/>
      <c r="MI16" s="9"/>
      <c r="MJ16" s="9"/>
      <c r="MK16" s="9"/>
      <c r="ML16" s="9"/>
      <c r="MM16" s="9"/>
      <c r="MN16" s="9"/>
      <c r="MO16" s="10"/>
      <c r="MP16" s="8"/>
      <c r="MQ16" s="9"/>
      <c r="MR16" s="9"/>
      <c r="MS16" s="9"/>
      <c r="MT16" s="9"/>
      <c r="MU16" s="9"/>
      <c r="MV16" s="9"/>
      <c r="MW16" s="9"/>
      <c r="MX16" s="9"/>
      <c r="MY16" s="10"/>
      <c r="MZ16" s="8"/>
      <c r="NA16" s="9"/>
      <c r="NB16" s="9"/>
      <c r="NC16" s="9"/>
      <c r="ND16" s="9"/>
      <c r="NE16" s="9"/>
      <c r="NF16" s="9"/>
      <c r="NG16" s="9"/>
      <c r="NH16" s="9"/>
      <c r="NI16" s="10"/>
      <c r="NJ16" s="8"/>
      <c r="NK16" s="9"/>
      <c r="NL16" s="9"/>
      <c r="NM16" s="9"/>
      <c r="NN16" s="9"/>
      <c r="NO16" s="9"/>
      <c r="NP16" s="9"/>
      <c r="NQ16" s="9"/>
      <c r="NR16" s="9"/>
      <c r="NS16" s="10"/>
      <c r="NT16" s="8"/>
      <c r="NU16" s="9"/>
      <c r="NV16" s="9"/>
      <c r="NW16" s="9"/>
      <c r="NX16" s="9"/>
      <c r="NY16" s="9"/>
      <c r="NZ16" s="9"/>
      <c r="OA16" s="9"/>
      <c r="OB16" s="9"/>
      <c r="OC16" s="10"/>
      <c r="OD16" s="8"/>
      <c r="OE16" s="9"/>
      <c r="OF16" s="9"/>
      <c r="OG16" s="9"/>
      <c r="OH16" s="9"/>
      <c r="OI16" s="9"/>
      <c r="OJ16" s="9"/>
      <c r="OK16" s="9"/>
      <c r="OL16" s="9"/>
      <c r="OM16" s="10"/>
      <c r="ON16" s="8"/>
      <c r="OO16" s="9"/>
      <c r="OP16" s="9"/>
      <c r="OQ16" s="9"/>
      <c r="OR16" s="9"/>
      <c r="OS16" s="9"/>
      <c r="OT16" s="9"/>
      <c r="OU16" s="9"/>
      <c r="OV16" s="9"/>
      <c r="OW16" s="10"/>
      <c r="OX16" s="8"/>
      <c r="OY16" s="9"/>
      <c r="OZ16" s="9"/>
      <c r="PA16" s="9"/>
      <c r="PB16" s="9"/>
      <c r="PC16" s="9"/>
      <c r="PD16" s="9"/>
      <c r="PE16" s="9"/>
      <c r="PF16" s="9"/>
      <c r="PG16" s="10"/>
      <c r="PH16" s="8"/>
      <c r="PI16" s="9"/>
      <c r="PJ16" s="9"/>
      <c r="PK16" s="9"/>
      <c r="PL16" s="9"/>
      <c r="PM16" s="9"/>
      <c r="PN16" s="9"/>
      <c r="PO16" s="9"/>
      <c r="PP16" s="9"/>
      <c r="PQ16" s="10"/>
      <c r="PR16" s="8"/>
      <c r="PS16" s="9"/>
      <c r="PT16" s="9"/>
      <c r="PU16" s="9"/>
      <c r="PV16" s="9"/>
      <c r="PW16" s="9"/>
      <c r="PX16" s="9"/>
      <c r="PY16" s="9"/>
      <c r="PZ16" s="9"/>
      <c r="QA16" s="10"/>
      <c r="QB16" s="8"/>
      <c r="QC16" s="9"/>
      <c r="QD16" s="9"/>
      <c r="QE16" s="9"/>
      <c r="QF16" s="9"/>
      <c r="QG16" s="9"/>
      <c r="QH16" s="9"/>
      <c r="QI16" s="9"/>
      <c r="QJ16" s="9"/>
      <c r="QK16" s="10"/>
      <c r="QL16" s="8" t="s">
        <v>799</v>
      </c>
      <c r="QM16" s="9">
        <v>1</v>
      </c>
      <c r="QN16" s="9" t="s">
        <v>627</v>
      </c>
      <c r="QO16" s="9" t="s">
        <v>627</v>
      </c>
      <c r="QP16" s="9" t="s">
        <v>628</v>
      </c>
      <c r="QQ16" s="9" t="s">
        <v>628</v>
      </c>
      <c r="QR16" s="9" t="s">
        <v>629</v>
      </c>
      <c r="QS16" s="9" t="s">
        <v>635</v>
      </c>
      <c r="QT16" s="9" t="s">
        <v>631</v>
      </c>
      <c r="QU16" s="10" t="s">
        <v>800</v>
      </c>
      <c r="QV16" s="8"/>
      <c r="QW16" s="9"/>
      <c r="QX16" s="9"/>
      <c r="QY16" s="9"/>
      <c r="QZ16" s="9"/>
      <c r="RA16" s="9"/>
      <c r="RB16" s="9"/>
      <c r="RC16" s="9"/>
      <c r="RD16" s="9"/>
      <c r="RE16" s="10"/>
      <c r="RF16" s="8"/>
      <c r="RG16" s="9"/>
      <c r="RH16" s="9"/>
      <c r="RI16" s="9"/>
      <c r="RJ16" s="9"/>
      <c r="RK16" s="9"/>
      <c r="RL16" s="9"/>
      <c r="RM16" s="9"/>
      <c r="RN16" s="9"/>
      <c r="RO16" s="10"/>
      <c r="RP16" s="8"/>
      <c r="RQ16" s="9"/>
      <c r="RR16" s="9"/>
      <c r="RS16" s="9"/>
      <c r="RT16" s="9"/>
      <c r="RU16" s="9"/>
      <c r="RV16" s="9"/>
      <c r="RW16" s="9"/>
      <c r="RX16" s="9"/>
      <c r="RY16" s="10"/>
      <c r="RZ16" s="8"/>
      <c r="SA16" s="9"/>
      <c r="SB16" s="9"/>
      <c r="SC16" s="9"/>
      <c r="SD16" s="9"/>
      <c r="SE16" s="9"/>
      <c r="SF16" s="9"/>
      <c r="SG16" s="9"/>
      <c r="SH16" s="9"/>
      <c r="SI16" s="10"/>
      <c r="SJ16" s="8"/>
      <c r="SK16" s="9"/>
      <c r="SL16" s="9"/>
      <c r="SM16" s="9"/>
      <c r="SN16" s="9"/>
      <c r="SO16" s="9"/>
      <c r="SP16" s="9"/>
      <c r="SQ16" s="9"/>
      <c r="SR16" s="9"/>
      <c r="SS16" s="10"/>
      <c r="ST16" s="8"/>
      <c r="SU16" s="9"/>
      <c r="SV16" s="9"/>
      <c r="SW16" s="9"/>
      <c r="SX16" s="9"/>
      <c r="SY16" s="9"/>
      <c r="SZ16" s="9"/>
      <c r="TA16" s="9"/>
      <c r="TB16" s="9"/>
      <c r="TC16" s="10"/>
      <c r="TD16" s="2">
        <v>46492004394531</v>
      </c>
      <c r="TE16" s="2">
        <v>-74062797546387</v>
      </c>
      <c r="TF16">
        <v>-1</v>
      </c>
    </row>
    <row r="17" spans="1:526">
      <c r="A17" t="s">
        <v>801</v>
      </c>
      <c r="B17" t="s">
        <v>617</v>
      </c>
      <c r="C17" t="s">
        <v>618</v>
      </c>
      <c r="F17" t="s">
        <v>802</v>
      </c>
      <c r="G17">
        <v>0</v>
      </c>
      <c r="H17" s="1">
        <v>41751.352812500001</v>
      </c>
      <c r="I17" s="1">
        <v>41751.460057870368</v>
      </c>
      <c r="J17">
        <v>1</v>
      </c>
      <c r="K17">
        <v>0</v>
      </c>
      <c r="L17">
        <v>0</v>
      </c>
      <c r="M17">
        <v>0</v>
      </c>
      <c r="N17">
        <v>1</v>
      </c>
      <c r="O17" t="s">
        <v>648</v>
      </c>
      <c r="P17" t="s">
        <v>620</v>
      </c>
      <c r="Q17" t="s">
        <v>648</v>
      </c>
      <c r="R17" t="s">
        <v>650</v>
      </c>
      <c r="S17" t="s">
        <v>650</v>
      </c>
      <c r="T17" t="s">
        <v>651</v>
      </c>
      <c r="U17" t="s">
        <v>624</v>
      </c>
      <c r="V17" t="s">
        <v>625</v>
      </c>
      <c r="W17">
        <v>25</v>
      </c>
      <c r="X17" s="8"/>
      <c r="Y17" s="9"/>
      <c r="Z17" s="9"/>
      <c r="AA17" s="9"/>
      <c r="AB17" s="9"/>
      <c r="AC17" s="9"/>
      <c r="AD17" s="9"/>
      <c r="AE17" s="9"/>
      <c r="AF17" s="9"/>
      <c r="AG17" s="10"/>
      <c r="AH17" s="8"/>
      <c r="AI17" s="9"/>
      <c r="AJ17" s="9"/>
      <c r="AK17" s="9"/>
      <c r="AL17" s="9"/>
      <c r="AM17" s="9"/>
      <c r="AN17" s="9"/>
      <c r="AO17" s="9"/>
      <c r="AP17" s="9"/>
      <c r="AQ17" s="10"/>
      <c r="AR17" s="8" t="s">
        <v>803</v>
      </c>
      <c r="AS17" s="9">
        <v>1</v>
      </c>
      <c r="AT17" s="9" t="s">
        <v>638</v>
      </c>
      <c r="AU17" s="9" t="s">
        <v>634</v>
      </c>
      <c r="AV17" s="9" t="s">
        <v>628</v>
      </c>
      <c r="AW17" s="9" t="s">
        <v>676</v>
      </c>
      <c r="AX17" s="9" t="s">
        <v>629</v>
      </c>
      <c r="AY17" s="9" t="s">
        <v>630</v>
      </c>
      <c r="AZ17" s="9" t="s">
        <v>640</v>
      </c>
      <c r="BA17" s="10" t="s">
        <v>804</v>
      </c>
      <c r="BB17" s="8"/>
      <c r="BC17" s="9"/>
      <c r="BD17" s="9"/>
      <c r="BE17" s="9"/>
      <c r="BF17" s="9"/>
      <c r="BG17" s="9"/>
      <c r="BH17" s="9"/>
      <c r="BI17" s="9"/>
      <c r="BJ17" s="9"/>
      <c r="BK17" s="10"/>
      <c r="BL17" s="8"/>
      <c r="BM17" s="9"/>
      <c r="BN17" s="9"/>
      <c r="BO17" s="9"/>
      <c r="BP17" s="9"/>
      <c r="BQ17" s="9"/>
      <c r="BR17" s="9"/>
      <c r="BS17" s="9"/>
      <c r="BT17" s="9"/>
      <c r="BU17" s="10"/>
      <c r="BV17" s="8"/>
      <c r="BW17" s="9"/>
      <c r="BX17" s="9"/>
      <c r="BY17" s="9"/>
      <c r="BZ17" s="9"/>
      <c r="CA17" s="9"/>
      <c r="CB17" s="9"/>
      <c r="CC17" s="9"/>
      <c r="CD17" s="9"/>
      <c r="CE17" s="10"/>
      <c r="CF17" s="8"/>
      <c r="CG17" s="9"/>
      <c r="CH17" s="9"/>
      <c r="CI17" s="9"/>
      <c r="CJ17" s="9"/>
      <c r="CK17" s="9"/>
      <c r="CL17" s="9"/>
      <c r="CM17" s="9"/>
      <c r="CN17" s="9"/>
      <c r="CO17" s="10"/>
      <c r="CP17" s="8"/>
      <c r="CQ17" s="9"/>
      <c r="CR17" s="9"/>
      <c r="CS17" s="9"/>
      <c r="CT17" s="9"/>
      <c r="CU17" s="9"/>
      <c r="CV17" s="9"/>
      <c r="CW17" s="9"/>
      <c r="CX17" s="9"/>
      <c r="CY17" s="10"/>
      <c r="CZ17" s="8"/>
      <c r="DA17" s="9"/>
      <c r="DB17" s="9"/>
      <c r="DC17" s="9"/>
      <c r="DD17" s="9"/>
      <c r="DE17" s="9"/>
      <c r="DF17" s="9"/>
      <c r="DG17" s="9"/>
      <c r="DH17" s="9"/>
      <c r="DI17" s="10"/>
      <c r="DJ17" s="8"/>
      <c r="DK17" s="9"/>
      <c r="DL17" s="9"/>
      <c r="DM17" s="9"/>
      <c r="DN17" s="9"/>
      <c r="DO17" s="9"/>
      <c r="DP17" s="9"/>
      <c r="DQ17" s="9"/>
      <c r="DR17" s="9"/>
      <c r="DS17" s="10"/>
      <c r="DT17" s="8"/>
      <c r="DU17" s="9"/>
      <c r="DV17" s="9"/>
      <c r="DW17" s="9"/>
      <c r="DX17" s="9"/>
      <c r="DY17" s="9"/>
      <c r="DZ17" s="9"/>
      <c r="EA17" s="9"/>
      <c r="EB17" s="9"/>
      <c r="EC17" s="10"/>
      <c r="ED17" s="8"/>
      <c r="EE17" s="9"/>
      <c r="EF17" s="9"/>
      <c r="EG17" s="9"/>
      <c r="EH17" s="9"/>
      <c r="EI17" s="9"/>
      <c r="EJ17" s="9"/>
      <c r="EK17" s="9"/>
      <c r="EL17" s="9"/>
      <c r="EM17" s="10"/>
      <c r="EN17" s="8"/>
      <c r="EO17" s="9"/>
      <c r="EP17" s="9"/>
      <c r="EQ17" s="9"/>
      <c r="ER17" s="9"/>
      <c r="ES17" s="9"/>
      <c r="ET17" s="9"/>
      <c r="EU17" s="9"/>
      <c r="EV17" s="9"/>
      <c r="EW17" s="10"/>
      <c r="EX17" s="8"/>
      <c r="EY17" s="9"/>
      <c r="EZ17" s="9"/>
      <c r="FA17" s="9"/>
      <c r="FB17" s="9"/>
      <c r="FC17" s="9"/>
      <c r="FD17" s="9"/>
      <c r="FE17" s="9"/>
      <c r="FF17" s="9"/>
      <c r="FG17" s="10"/>
      <c r="FH17" s="8"/>
      <c r="FI17" s="9"/>
      <c r="FJ17" s="9"/>
      <c r="FK17" s="9"/>
      <c r="FL17" s="9"/>
      <c r="FM17" s="9"/>
      <c r="FN17" s="9"/>
      <c r="FO17" s="9"/>
      <c r="FP17" s="9"/>
      <c r="FQ17" s="10"/>
      <c r="FR17" s="8"/>
      <c r="FS17" s="9"/>
      <c r="FT17" s="9"/>
      <c r="FU17" s="9"/>
      <c r="FV17" s="9"/>
      <c r="FW17" s="9"/>
      <c r="FX17" s="9"/>
      <c r="FY17" s="9"/>
      <c r="FZ17" s="9"/>
      <c r="GA17" s="10"/>
      <c r="GB17" s="8"/>
      <c r="GC17" s="9"/>
      <c r="GD17" s="9"/>
      <c r="GE17" s="9"/>
      <c r="GF17" s="9"/>
      <c r="GG17" s="9"/>
      <c r="GH17" s="9"/>
      <c r="GI17" s="9"/>
      <c r="GJ17" s="9"/>
      <c r="GK17" s="10"/>
      <c r="GL17" s="8" t="s">
        <v>805</v>
      </c>
      <c r="GM17" s="9">
        <v>1</v>
      </c>
      <c r="GN17" s="9" t="s">
        <v>634</v>
      </c>
      <c r="GO17" s="9" t="s">
        <v>634</v>
      </c>
      <c r="GP17" s="9" t="s">
        <v>628</v>
      </c>
      <c r="GQ17" s="9" t="s">
        <v>628</v>
      </c>
      <c r="GR17" s="9" t="s">
        <v>629</v>
      </c>
      <c r="GS17" s="9" t="s">
        <v>635</v>
      </c>
      <c r="GT17" s="9" t="s">
        <v>631</v>
      </c>
      <c r="GU17" s="10" t="s">
        <v>806</v>
      </c>
      <c r="GV17" s="8"/>
      <c r="GW17" s="9"/>
      <c r="GX17" s="9"/>
      <c r="GY17" s="9"/>
      <c r="GZ17" s="9"/>
      <c r="HA17" s="9"/>
      <c r="HB17" s="9"/>
      <c r="HC17" s="9"/>
      <c r="HD17" s="9"/>
      <c r="HE17" s="10"/>
      <c r="HF17" s="8"/>
      <c r="HG17" s="9"/>
      <c r="HH17" s="9"/>
      <c r="HI17" s="9"/>
      <c r="HJ17" s="9"/>
      <c r="HK17" s="9"/>
      <c r="HL17" s="9"/>
      <c r="HM17" s="9"/>
      <c r="HN17" s="9"/>
      <c r="HO17" s="10"/>
      <c r="HP17" s="8" t="s">
        <v>807</v>
      </c>
      <c r="HQ17" s="9">
        <v>1</v>
      </c>
      <c r="HR17" s="9" t="s">
        <v>634</v>
      </c>
      <c r="HS17" s="9" t="s">
        <v>634</v>
      </c>
      <c r="HT17" s="9" t="s">
        <v>628</v>
      </c>
      <c r="HU17" s="9" t="s">
        <v>628</v>
      </c>
      <c r="HV17" s="9" t="s">
        <v>629</v>
      </c>
      <c r="HW17" s="9" t="s">
        <v>629</v>
      </c>
      <c r="HX17" s="9" t="s">
        <v>631</v>
      </c>
      <c r="HY17" s="10" t="s">
        <v>808</v>
      </c>
      <c r="HZ17" s="8"/>
      <c r="IA17" s="9"/>
      <c r="IB17" s="9"/>
      <c r="IC17" s="9"/>
      <c r="ID17" s="9"/>
      <c r="IE17" s="9"/>
      <c r="IF17" s="9"/>
      <c r="IG17" s="9"/>
      <c r="IH17" s="9"/>
      <c r="II17" s="10"/>
      <c r="IJ17" s="8"/>
      <c r="IK17" s="9"/>
      <c r="IL17" s="9"/>
      <c r="IM17" s="9"/>
      <c r="IN17" s="9"/>
      <c r="IO17" s="9"/>
      <c r="IP17" s="9"/>
      <c r="IQ17" s="9"/>
      <c r="IR17" s="9"/>
      <c r="IS17" s="10"/>
      <c r="IT17" s="8"/>
      <c r="IU17" s="9"/>
      <c r="IV17" s="9"/>
      <c r="IW17" s="9"/>
      <c r="IX17" s="9"/>
      <c r="IY17" s="9"/>
      <c r="IZ17" s="9"/>
      <c r="JA17" s="9"/>
      <c r="JB17" s="9"/>
      <c r="JC17" s="10"/>
      <c r="JD17" s="8"/>
      <c r="JE17" s="9"/>
      <c r="JF17" s="9"/>
      <c r="JG17" s="9"/>
      <c r="JH17" s="9"/>
      <c r="JI17" s="9"/>
      <c r="JJ17" s="9"/>
      <c r="JK17" s="9"/>
      <c r="JL17" s="9"/>
      <c r="JM17" s="10"/>
      <c r="JN17" s="8"/>
      <c r="JO17" s="9"/>
      <c r="JP17" s="9"/>
      <c r="JQ17" s="9"/>
      <c r="JR17" s="9"/>
      <c r="JS17" s="9"/>
      <c r="JT17" s="9"/>
      <c r="JU17" s="9"/>
      <c r="JV17" s="9"/>
      <c r="JW17" s="10"/>
      <c r="JX17" s="8"/>
      <c r="JY17" s="9"/>
      <c r="JZ17" s="9"/>
      <c r="KA17" s="9"/>
      <c r="KB17" s="9"/>
      <c r="KC17" s="9"/>
      <c r="KD17" s="9"/>
      <c r="KE17" s="9"/>
      <c r="KF17" s="9"/>
      <c r="KG17" s="10"/>
      <c r="KH17" s="8"/>
      <c r="KI17" s="9"/>
      <c r="KJ17" s="9"/>
      <c r="KK17" s="9"/>
      <c r="KL17" s="9"/>
      <c r="KM17" s="9"/>
      <c r="KN17" s="9"/>
      <c r="KO17" s="9"/>
      <c r="KP17" s="9"/>
      <c r="KQ17" s="10"/>
      <c r="KR17" s="8"/>
      <c r="KS17" s="9"/>
      <c r="KT17" s="9"/>
      <c r="KU17" s="9"/>
      <c r="KV17" s="9"/>
      <c r="KW17" s="9"/>
      <c r="KX17" s="9"/>
      <c r="KY17" s="9"/>
      <c r="KZ17" s="9"/>
      <c r="LA17" s="10"/>
      <c r="LB17" s="8"/>
      <c r="LC17" s="9"/>
      <c r="LD17" s="9"/>
      <c r="LE17" s="9"/>
      <c r="LF17" s="9"/>
      <c r="LG17" s="9"/>
      <c r="LH17" s="9"/>
      <c r="LI17" s="9"/>
      <c r="LJ17" s="9"/>
      <c r="LK17" s="10"/>
      <c r="LL17" s="8" t="s">
        <v>809</v>
      </c>
      <c r="LM17" s="9">
        <v>1</v>
      </c>
      <c r="LN17" s="9" t="s">
        <v>638</v>
      </c>
      <c r="LO17" s="9" t="s">
        <v>627</v>
      </c>
      <c r="LP17" s="9" t="s">
        <v>628</v>
      </c>
      <c r="LQ17" s="9" t="s">
        <v>628</v>
      </c>
      <c r="LR17" s="9" t="s">
        <v>629</v>
      </c>
      <c r="LS17" s="9" t="s">
        <v>629</v>
      </c>
      <c r="LT17" s="9" t="s">
        <v>631</v>
      </c>
      <c r="LU17" s="10" t="s">
        <v>810</v>
      </c>
      <c r="LV17" s="8"/>
      <c r="LW17" s="9"/>
      <c r="LX17" s="9"/>
      <c r="LY17" s="9"/>
      <c r="LZ17" s="9"/>
      <c r="MA17" s="9"/>
      <c r="MB17" s="9"/>
      <c r="MC17" s="9"/>
      <c r="MD17" s="9"/>
      <c r="ME17" s="10"/>
      <c r="MF17" s="8"/>
      <c r="MG17" s="9"/>
      <c r="MH17" s="9"/>
      <c r="MI17" s="9"/>
      <c r="MJ17" s="9"/>
      <c r="MK17" s="9"/>
      <c r="ML17" s="9"/>
      <c r="MM17" s="9"/>
      <c r="MN17" s="9"/>
      <c r="MO17" s="10"/>
      <c r="MP17" s="8"/>
      <c r="MQ17" s="9"/>
      <c r="MR17" s="9"/>
      <c r="MS17" s="9"/>
      <c r="MT17" s="9"/>
      <c r="MU17" s="9"/>
      <c r="MV17" s="9"/>
      <c r="MW17" s="9"/>
      <c r="MX17" s="9"/>
      <c r="MY17" s="10"/>
      <c r="MZ17" s="8"/>
      <c r="NA17" s="9"/>
      <c r="NB17" s="9"/>
      <c r="NC17" s="9"/>
      <c r="ND17" s="9"/>
      <c r="NE17" s="9"/>
      <c r="NF17" s="9"/>
      <c r="NG17" s="9"/>
      <c r="NH17" s="9"/>
      <c r="NI17" s="10"/>
      <c r="NJ17" s="8"/>
      <c r="NK17" s="9"/>
      <c r="NL17" s="9"/>
      <c r="NM17" s="9"/>
      <c r="NN17" s="9"/>
      <c r="NO17" s="9"/>
      <c r="NP17" s="9"/>
      <c r="NQ17" s="9"/>
      <c r="NR17" s="9"/>
      <c r="NS17" s="10"/>
      <c r="NT17" s="8"/>
      <c r="NU17" s="9"/>
      <c r="NV17" s="9"/>
      <c r="NW17" s="9"/>
      <c r="NX17" s="9"/>
      <c r="NY17" s="9"/>
      <c r="NZ17" s="9"/>
      <c r="OA17" s="9"/>
      <c r="OB17" s="9"/>
      <c r="OC17" s="10"/>
      <c r="OD17" s="8"/>
      <c r="OE17" s="9"/>
      <c r="OF17" s="9"/>
      <c r="OG17" s="9"/>
      <c r="OH17" s="9"/>
      <c r="OI17" s="9"/>
      <c r="OJ17" s="9"/>
      <c r="OK17" s="9"/>
      <c r="OL17" s="9"/>
      <c r="OM17" s="10"/>
      <c r="ON17" s="8"/>
      <c r="OO17" s="9"/>
      <c r="OP17" s="9"/>
      <c r="OQ17" s="9"/>
      <c r="OR17" s="9"/>
      <c r="OS17" s="9"/>
      <c r="OT17" s="9"/>
      <c r="OU17" s="9"/>
      <c r="OV17" s="9"/>
      <c r="OW17" s="10"/>
      <c r="OX17" s="8"/>
      <c r="OY17" s="9"/>
      <c r="OZ17" s="9"/>
      <c r="PA17" s="9"/>
      <c r="PB17" s="9"/>
      <c r="PC17" s="9"/>
      <c r="PD17" s="9"/>
      <c r="PE17" s="9"/>
      <c r="PF17" s="9"/>
      <c r="PG17" s="10"/>
      <c r="PH17" s="8"/>
      <c r="PI17" s="9"/>
      <c r="PJ17" s="9"/>
      <c r="PK17" s="9"/>
      <c r="PL17" s="9"/>
      <c r="PM17" s="9"/>
      <c r="PN17" s="9"/>
      <c r="PO17" s="9"/>
      <c r="PP17" s="9"/>
      <c r="PQ17" s="10"/>
      <c r="PR17" s="8" t="s">
        <v>811</v>
      </c>
      <c r="PS17" s="9">
        <v>1</v>
      </c>
      <c r="PT17" s="9" t="s">
        <v>627</v>
      </c>
      <c r="PU17" s="9" t="s">
        <v>634</v>
      </c>
      <c r="PV17" s="9" t="s">
        <v>628</v>
      </c>
      <c r="PW17" s="9" t="s">
        <v>628</v>
      </c>
      <c r="PX17" s="9" t="s">
        <v>629</v>
      </c>
      <c r="PY17" s="9" t="s">
        <v>629</v>
      </c>
      <c r="PZ17" s="9" t="s">
        <v>631</v>
      </c>
      <c r="QA17" s="10" t="s">
        <v>812</v>
      </c>
      <c r="QB17" s="8"/>
      <c r="QC17" s="9"/>
      <c r="QD17" s="9"/>
      <c r="QE17" s="9"/>
      <c r="QF17" s="9"/>
      <c r="QG17" s="9"/>
      <c r="QH17" s="9"/>
      <c r="QI17" s="9"/>
      <c r="QJ17" s="9"/>
      <c r="QK17" s="10"/>
      <c r="QL17" s="8"/>
      <c r="QM17" s="9"/>
      <c r="QN17" s="9"/>
      <c r="QO17" s="9"/>
      <c r="QP17" s="9"/>
      <c r="QQ17" s="9"/>
      <c r="QR17" s="9"/>
      <c r="QS17" s="9"/>
      <c r="QT17" s="9"/>
      <c r="QU17" s="10"/>
      <c r="QV17" s="8"/>
      <c r="QW17" s="9"/>
      <c r="QX17" s="9"/>
      <c r="QY17" s="9"/>
      <c r="QZ17" s="9"/>
      <c r="RA17" s="9"/>
      <c r="RB17" s="9"/>
      <c r="RC17" s="9"/>
      <c r="RD17" s="9"/>
      <c r="RE17" s="10"/>
      <c r="RF17" s="8"/>
      <c r="RG17" s="9"/>
      <c r="RH17" s="9"/>
      <c r="RI17" s="9"/>
      <c r="RJ17" s="9"/>
      <c r="RK17" s="9"/>
      <c r="RL17" s="9"/>
      <c r="RM17" s="9"/>
      <c r="RN17" s="9"/>
      <c r="RO17" s="10"/>
      <c r="RP17" s="8"/>
      <c r="RQ17" s="9"/>
      <c r="RR17" s="9"/>
      <c r="RS17" s="9"/>
      <c r="RT17" s="9"/>
      <c r="RU17" s="9"/>
      <c r="RV17" s="9"/>
      <c r="RW17" s="9"/>
      <c r="RX17" s="9"/>
      <c r="RY17" s="10"/>
      <c r="RZ17" s="8"/>
      <c r="SA17" s="9"/>
      <c r="SB17" s="9"/>
      <c r="SC17" s="9"/>
      <c r="SD17" s="9"/>
      <c r="SE17" s="9"/>
      <c r="SF17" s="9"/>
      <c r="SG17" s="9"/>
      <c r="SH17" s="9"/>
      <c r="SI17" s="10"/>
      <c r="SJ17" s="8"/>
      <c r="SK17" s="9"/>
      <c r="SL17" s="9"/>
      <c r="SM17" s="9"/>
      <c r="SN17" s="9"/>
      <c r="SO17" s="9"/>
      <c r="SP17" s="9"/>
      <c r="SQ17" s="9"/>
      <c r="SR17" s="9"/>
      <c r="SS17" s="10"/>
      <c r="ST17" s="8"/>
      <c r="SU17" s="9"/>
      <c r="SV17" s="9"/>
      <c r="SW17" s="9"/>
      <c r="SX17" s="9"/>
      <c r="SY17" s="9"/>
      <c r="SZ17" s="9"/>
      <c r="TA17" s="9"/>
      <c r="TB17" s="9"/>
      <c r="TC17" s="10"/>
      <c r="TD17" s="2">
        <v>4578190612793</v>
      </c>
      <c r="TE17" s="2">
        <v>9097900390625</v>
      </c>
      <c r="TF17">
        <v>-1</v>
      </c>
    </row>
    <row r="18" spans="1:526">
      <c r="A18" t="s">
        <v>813</v>
      </c>
      <c r="B18" t="s">
        <v>617</v>
      </c>
      <c r="C18" t="s">
        <v>618</v>
      </c>
      <c r="F18" t="s">
        <v>814</v>
      </c>
      <c r="G18">
        <v>0</v>
      </c>
      <c r="H18" s="1">
        <v>41751.455300925925</v>
      </c>
      <c r="I18" s="1">
        <v>41751.469247685185</v>
      </c>
      <c r="J18">
        <v>1</v>
      </c>
      <c r="K18">
        <v>0</v>
      </c>
      <c r="L18">
        <v>0</v>
      </c>
      <c r="M18">
        <v>0</v>
      </c>
      <c r="N18">
        <v>1</v>
      </c>
      <c r="O18" t="s">
        <v>648</v>
      </c>
      <c r="P18" t="s">
        <v>648</v>
      </c>
      <c r="Q18" t="s">
        <v>648</v>
      </c>
      <c r="R18" t="s">
        <v>622</v>
      </c>
      <c r="S18" t="s">
        <v>650</v>
      </c>
      <c r="T18" t="s">
        <v>815</v>
      </c>
      <c r="U18" t="s">
        <v>710</v>
      </c>
      <c r="V18" t="s">
        <v>625</v>
      </c>
      <c r="W18">
        <v>25</v>
      </c>
      <c r="X18" s="8"/>
      <c r="Y18" s="9"/>
      <c r="Z18" s="9"/>
      <c r="AA18" s="9"/>
      <c r="AB18" s="9"/>
      <c r="AC18" s="9"/>
      <c r="AD18" s="9"/>
      <c r="AE18" s="9"/>
      <c r="AF18" s="9"/>
      <c r="AG18" s="10"/>
      <c r="AH18" s="8"/>
      <c r="AI18" s="9"/>
      <c r="AJ18" s="9"/>
      <c r="AK18" s="9"/>
      <c r="AL18" s="9"/>
      <c r="AM18" s="9"/>
      <c r="AN18" s="9"/>
      <c r="AO18" s="9"/>
      <c r="AP18" s="9"/>
      <c r="AQ18" s="10"/>
      <c r="AR18" s="8"/>
      <c r="AS18" s="9"/>
      <c r="AT18" s="9"/>
      <c r="AU18" s="9"/>
      <c r="AV18" s="9"/>
      <c r="AW18" s="9"/>
      <c r="AX18" s="9"/>
      <c r="AY18" s="9"/>
      <c r="AZ18" s="9"/>
      <c r="BA18" s="10"/>
      <c r="BB18" s="8"/>
      <c r="BC18" s="9"/>
      <c r="BD18" s="9"/>
      <c r="BE18" s="9"/>
      <c r="BF18" s="9"/>
      <c r="BG18" s="9"/>
      <c r="BH18" s="9"/>
      <c r="BI18" s="9"/>
      <c r="BJ18" s="9"/>
      <c r="BK18" s="10"/>
      <c r="BL18" s="8"/>
      <c r="BM18" s="9"/>
      <c r="BN18" s="9"/>
      <c r="BO18" s="9"/>
      <c r="BP18" s="9"/>
      <c r="BQ18" s="9"/>
      <c r="BR18" s="9"/>
      <c r="BS18" s="9"/>
      <c r="BT18" s="9"/>
      <c r="BU18" s="10"/>
      <c r="BV18" s="8"/>
      <c r="BW18" s="9"/>
      <c r="BX18" s="9"/>
      <c r="BY18" s="9"/>
      <c r="BZ18" s="9"/>
      <c r="CA18" s="9"/>
      <c r="CB18" s="9"/>
      <c r="CC18" s="9"/>
      <c r="CD18" s="9"/>
      <c r="CE18" s="10"/>
      <c r="CF18" s="8"/>
      <c r="CG18" s="9"/>
      <c r="CH18" s="9"/>
      <c r="CI18" s="9"/>
      <c r="CJ18" s="9"/>
      <c r="CK18" s="9"/>
      <c r="CL18" s="9"/>
      <c r="CM18" s="9"/>
      <c r="CN18" s="9"/>
      <c r="CO18" s="10"/>
      <c r="CP18" s="8"/>
      <c r="CQ18" s="9"/>
      <c r="CR18" s="9"/>
      <c r="CS18" s="9"/>
      <c r="CT18" s="9"/>
      <c r="CU18" s="9"/>
      <c r="CV18" s="9"/>
      <c r="CW18" s="9"/>
      <c r="CX18" s="9"/>
      <c r="CY18" s="10"/>
      <c r="CZ18" s="8"/>
      <c r="DA18" s="9"/>
      <c r="DB18" s="9"/>
      <c r="DC18" s="9"/>
      <c r="DD18" s="9"/>
      <c r="DE18" s="9"/>
      <c r="DF18" s="9"/>
      <c r="DG18" s="9"/>
      <c r="DH18" s="9"/>
      <c r="DI18" s="10"/>
      <c r="DJ18" s="8" t="s">
        <v>816</v>
      </c>
      <c r="DK18" s="9">
        <v>1</v>
      </c>
      <c r="DL18" s="9" t="s">
        <v>634</v>
      </c>
      <c r="DM18" s="9" t="s">
        <v>627</v>
      </c>
      <c r="DN18" s="9" t="s">
        <v>628</v>
      </c>
      <c r="DO18" s="9" t="s">
        <v>676</v>
      </c>
      <c r="DP18" s="9" t="s">
        <v>629</v>
      </c>
      <c r="DQ18" s="9" t="s">
        <v>635</v>
      </c>
      <c r="DR18" s="9" t="s">
        <v>640</v>
      </c>
      <c r="DS18" s="10" t="s">
        <v>817</v>
      </c>
      <c r="DT18" s="8"/>
      <c r="DU18" s="9"/>
      <c r="DV18" s="9"/>
      <c r="DW18" s="9"/>
      <c r="DX18" s="9"/>
      <c r="DY18" s="9"/>
      <c r="DZ18" s="9"/>
      <c r="EA18" s="9"/>
      <c r="EB18" s="9"/>
      <c r="EC18" s="10"/>
      <c r="ED18" s="8"/>
      <c r="EE18" s="9"/>
      <c r="EF18" s="9"/>
      <c r="EG18" s="9"/>
      <c r="EH18" s="9"/>
      <c r="EI18" s="9"/>
      <c r="EJ18" s="9"/>
      <c r="EK18" s="9"/>
      <c r="EL18" s="9"/>
      <c r="EM18" s="10"/>
      <c r="EN18" s="8"/>
      <c r="EO18" s="9"/>
      <c r="EP18" s="9"/>
      <c r="EQ18" s="9"/>
      <c r="ER18" s="9"/>
      <c r="ES18" s="9"/>
      <c r="ET18" s="9"/>
      <c r="EU18" s="9"/>
      <c r="EV18" s="9"/>
      <c r="EW18" s="10"/>
      <c r="EX18" s="8" t="s">
        <v>818</v>
      </c>
      <c r="EY18" s="9">
        <v>1</v>
      </c>
      <c r="EZ18" s="9" t="s">
        <v>638</v>
      </c>
      <c r="FA18" s="9" t="s">
        <v>638</v>
      </c>
      <c r="FB18" s="9" t="s">
        <v>676</v>
      </c>
      <c r="FC18" s="9" t="s">
        <v>676</v>
      </c>
      <c r="FD18" s="9" t="s">
        <v>629</v>
      </c>
      <c r="FE18" s="9" t="s">
        <v>629</v>
      </c>
      <c r="FF18" s="9" t="s">
        <v>631</v>
      </c>
      <c r="FG18" s="10" t="s">
        <v>819</v>
      </c>
      <c r="FH18" s="8"/>
      <c r="FI18" s="9"/>
      <c r="FJ18" s="9"/>
      <c r="FK18" s="9"/>
      <c r="FL18" s="9"/>
      <c r="FM18" s="9"/>
      <c r="FN18" s="9"/>
      <c r="FO18" s="9"/>
      <c r="FP18" s="9"/>
      <c r="FQ18" s="10"/>
      <c r="FR18" s="8"/>
      <c r="FS18" s="9"/>
      <c r="FT18" s="9"/>
      <c r="FU18" s="9"/>
      <c r="FV18" s="9"/>
      <c r="FW18" s="9"/>
      <c r="FX18" s="9"/>
      <c r="FY18" s="9"/>
      <c r="FZ18" s="9"/>
      <c r="GA18" s="10"/>
      <c r="GB18" s="8"/>
      <c r="GC18" s="9"/>
      <c r="GD18" s="9"/>
      <c r="GE18" s="9"/>
      <c r="GF18" s="9"/>
      <c r="GG18" s="9"/>
      <c r="GH18" s="9"/>
      <c r="GI18" s="9"/>
      <c r="GJ18" s="9"/>
      <c r="GK18" s="10"/>
      <c r="GL18" s="8"/>
      <c r="GM18" s="9"/>
      <c r="GN18" s="9"/>
      <c r="GO18" s="9"/>
      <c r="GP18" s="9"/>
      <c r="GQ18" s="9"/>
      <c r="GR18" s="9"/>
      <c r="GS18" s="9"/>
      <c r="GT18" s="9"/>
      <c r="GU18" s="10"/>
      <c r="GV18" s="8"/>
      <c r="GW18" s="9"/>
      <c r="GX18" s="9"/>
      <c r="GY18" s="9"/>
      <c r="GZ18" s="9"/>
      <c r="HA18" s="9"/>
      <c r="HB18" s="9"/>
      <c r="HC18" s="9"/>
      <c r="HD18" s="9"/>
      <c r="HE18" s="10"/>
      <c r="HF18" s="8"/>
      <c r="HG18" s="9"/>
      <c r="HH18" s="9"/>
      <c r="HI18" s="9"/>
      <c r="HJ18" s="9"/>
      <c r="HK18" s="9"/>
      <c r="HL18" s="9"/>
      <c r="HM18" s="9"/>
      <c r="HN18" s="9"/>
      <c r="HO18" s="10"/>
      <c r="HP18" s="8"/>
      <c r="HQ18" s="9"/>
      <c r="HR18" s="9"/>
      <c r="HS18" s="9"/>
      <c r="HT18" s="9"/>
      <c r="HU18" s="9"/>
      <c r="HV18" s="9"/>
      <c r="HW18" s="9"/>
      <c r="HX18" s="9"/>
      <c r="HY18" s="10"/>
      <c r="HZ18" s="8" t="s">
        <v>820</v>
      </c>
      <c r="IA18" s="9">
        <v>1</v>
      </c>
      <c r="IB18" s="9" t="s">
        <v>627</v>
      </c>
      <c r="IC18" s="9" t="s">
        <v>634</v>
      </c>
      <c r="ID18" s="9" t="s">
        <v>628</v>
      </c>
      <c r="IE18" s="9" t="s">
        <v>639</v>
      </c>
      <c r="IF18" s="9" t="s">
        <v>629</v>
      </c>
      <c r="IG18" s="9" t="s">
        <v>635</v>
      </c>
      <c r="IH18" s="9" t="s">
        <v>640</v>
      </c>
      <c r="II18" s="10" t="s">
        <v>821</v>
      </c>
      <c r="IJ18" s="8"/>
      <c r="IK18" s="9"/>
      <c r="IL18" s="9"/>
      <c r="IM18" s="9"/>
      <c r="IN18" s="9"/>
      <c r="IO18" s="9"/>
      <c r="IP18" s="9"/>
      <c r="IQ18" s="9"/>
      <c r="IR18" s="9"/>
      <c r="IS18" s="10"/>
      <c r="IT18" s="8"/>
      <c r="IU18" s="9"/>
      <c r="IV18" s="9"/>
      <c r="IW18" s="9"/>
      <c r="IX18" s="9"/>
      <c r="IY18" s="9"/>
      <c r="IZ18" s="9"/>
      <c r="JA18" s="9"/>
      <c r="JB18" s="9"/>
      <c r="JC18" s="10"/>
      <c r="JD18" s="8"/>
      <c r="JE18" s="9"/>
      <c r="JF18" s="9"/>
      <c r="JG18" s="9"/>
      <c r="JH18" s="9"/>
      <c r="JI18" s="9"/>
      <c r="JJ18" s="9"/>
      <c r="JK18" s="9"/>
      <c r="JL18" s="9"/>
      <c r="JM18" s="10"/>
      <c r="JN18" s="8"/>
      <c r="JO18" s="9"/>
      <c r="JP18" s="9"/>
      <c r="JQ18" s="9"/>
      <c r="JR18" s="9"/>
      <c r="JS18" s="9"/>
      <c r="JT18" s="9"/>
      <c r="JU18" s="9"/>
      <c r="JV18" s="9"/>
      <c r="JW18" s="10"/>
      <c r="JX18" s="8"/>
      <c r="JY18" s="9"/>
      <c r="JZ18" s="9"/>
      <c r="KA18" s="9"/>
      <c r="KB18" s="9"/>
      <c r="KC18" s="9"/>
      <c r="KD18" s="9"/>
      <c r="KE18" s="9"/>
      <c r="KF18" s="9"/>
      <c r="KG18" s="10"/>
      <c r="KH18" s="8"/>
      <c r="KI18" s="9"/>
      <c r="KJ18" s="9"/>
      <c r="KK18" s="9"/>
      <c r="KL18" s="9"/>
      <c r="KM18" s="9"/>
      <c r="KN18" s="9"/>
      <c r="KO18" s="9"/>
      <c r="KP18" s="9"/>
      <c r="KQ18" s="10"/>
      <c r="KR18" s="8"/>
      <c r="KS18" s="9"/>
      <c r="KT18" s="9"/>
      <c r="KU18" s="9"/>
      <c r="KV18" s="9"/>
      <c r="KW18" s="9"/>
      <c r="KX18" s="9"/>
      <c r="KY18" s="9"/>
      <c r="KZ18" s="9"/>
      <c r="LA18" s="10"/>
      <c r="LB18" s="8"/>
      <c r="LC18" s="9"/>
      <c r="LD18" s="9"/>
      <c r="LE18" s="9"/>
      <c r="LF18" s="9"/>
      <c r="LG18" s="9"/>
      <c r="LH18" s="9"/>
      <c r="LI18" s="9"/>
      <c r="LJ18" s="9"/>
      <c r="LK18" s="10"/>
      <c r="LL18" s="8"/>
      <c r="LM18" s="9"/>
      <c r="LN18" s="9"/>
      <c r="LO18" s="9"/>
      <c r="LP18" s="9"/>
      <c r="LQ18" s="9"/>
      <c r="LR18" s="9"/>
      <c r="LS18" s="9"/>
      <c r="LT18" s="9"/>
      <c r="LU18" s="10"/>
      <c r="LV18" s="8"/>
      <c r="LW18" s="9"/>
      <c r="LX18" s="9"/>
      <c r="LY18" s="9"/>
      <c r="LZ18" s="9"/>
      <c r="MA18" s="9"/>
      <c r="MB18" s="9"/>
      <c r="MC18" s="9"/>
      <c r="MD18" s="9"/>
      <c r="ME18" s="10"/>
      <c r="MF18" s="8" t="s">
        <v>822</v>
      </c>
      <c r="MG18" s="9">
        <v>1</v>
      </c>
      <c r="MH18" s="9" t="s">
        <v>627</v>
      </c>
      <c r="MI18" s="9" t="s">
        <v>634</v>
      </c>
      <c r="MJ18" s="9" t="s">
        <v>628</v>
      </c>
      <c r="MK18" s="9" t="s">
        <v>639</v>
      </c>
      <c r="ML18" s="9" t="s">
        <v>629</v>
      </c>
      <c r="MM18" s="9" t="s">
        <v>635</v>
      </c>
      <c r="MN18" s="9" t="s">
        <v>640</v>
      </c>
      <c r="MO18" s="10" t="s">
        <v>823</v>
      </c>
      <c r="MP18" s="8"/>
      <c r="MQ18" s="9"/>
      <c r="MR18" s="9"/>
      <c r="MS18" s="9"/>
      <c r="MT18" s="9"/>
      <c r="MU18" s="9"/>
      <c r="MV18" s="9"/>
      <c r="MW18" s="9"/>
      <c r="MX18" s="9"/>
      <c r="MY18" s="10"/>
      <c r="MZ18" s="8"/>
      <c r="NA18" s="9"/>
      <c r="NB18" s="9"/>
      <c r="NC18" s="9"/>
      <c r="ND18" s="9"/>
      <c r="NE18" s="9"/>
      <c r="NF18" s="9"/>
      <c r="NG18" s="9"/>
      <c r="NH18" s="9"/>
      <c r="NI18" s="10"/>
      <c r="NJ18" s="8"/>
      <c r="NK18" s="9"/>
      <c r="NL18" s="9"/>
      <c r="NM18" s="9"/>
      <c r="NN18" s="9"/>
      <c r="NO18" s="9"/>
      <c r="NP18" s="9"/>
      <c r="NQ18" s="9"/>
      <c r="NR18" s="9"/>
      <c r="NS18" s="10"/>
      <c r="NT18" s="8"/>
      <c r="NU18" s="9"/>
      <c r="NV18" s="9"/>
      <c r="NW18" s="9"/>
      <c r="NX18" s="9"/>
      <c r="NY18" s="9"/>
      <c r="NZ18" s="9"/>
      <c r="OA18" s="9"/>
      <c r="OB18" s="9"/>
      <c r="OC18" s="10"/>
      <c r="OD18" s="8"/>
      <c r="OE18" s="9"/>
      <c r="OF18" s="9"/>
      <c r="OG18" s="9"/>
      <c r="OH18" s="9"/>
      <c r="OI18" s="9"/>
      <c r="OJ18" s="9"/>
      <c r="OK18" s="9"/>
      <c r="OL18" s="9"/>
      <c r="OM18" s="10"/>
      <c r="ON18" s="8"/>
      <c r="OO18" s="9"/>
      <c r="OP18" s="9"/>
      <c r="OQ18" s="9"/>
      <c r="OR18" s="9"/>
      <c r="OS18" s="9"/>
      <c r="OT18" s="9"/>
      <c r="OU18" s="9"/>
      <c r="OV18" s="9"/>
      <c r="OW18" s="10"/>
      <c r="OX18" s="8"/>
      <c r="OY18" s="9"/>
      <c r="OZ18" s="9"/>
      <c r="PA18" s="9"/>
      <c r="PB18" s="9"/>
      <c r="PC18" s="9"/>
      <c r="PD18" s="9"/>
      <c r="PE18" s="9"/>
      <c r="PF18" s="9"/>
      <c r="PG18" s="10"/>
      <c r="PH18" s="8"/>
      <c r="PI18" s="9"/>
      <c r="PJ18" s="9"/>
      <c r="PK18" s="9"/>
      <c r="PL18" s="9"/>
      <c r="PM18" s="9"/>
      <c r="PN18" s="9"/>
      <c r="PO18" s="9"/>
      <c r="PP18" s="9"/>
      <c r="PQ18" s="10"/>
      <c r="PR18" s="8"/>
      <c r="PS18" s="9"/>
      <c r="PT18" s="9"/>
      <c r="PU18" s="9"/>
      <c r="PV18" s="9"/>
      <c r="PW18" s="9"/>
      <c r="PX18" s="9"/>
      <c r="PY18" s="9"/>
      <c r="PZ18" s="9"/>
      <c r="QA18" s="10"/>
      <c r="QB18" s="8"/>
      <c r="QC18" s="9"/>
      <c r="QD18" s="9"/>
      <c r="QE18" s="9"/>
      <c r="QF18" s="9"/>
      <c r="QG18" s="9"/>
      <c r="QH18" s="9"/>
      <c r="QI18" s="9"/>
      <c r="QJ18" s="9"/>
      <c r="QK18" s="10"/>
      <c r="QL18" s="8"/>
      <c r="QM18" s="9"/>
      <c r="QN18" s="9"/>
      <c r="QO18" s="9"/>
      <c r="QP18" s="9"/>
      <c r="QQ18" s="9"/>
      <c r="QR18" s="9"/>
      <c r="QS18" s="9"/>
      <c r="QT18" s="9"/>
      <c r="QU18" s="10"/>
      <c r="QV18" s="8"/>
      <c r="QW18" s="9"/>
      <c r="QX18" s="9"/>
      <c r="QY18" s="9"/>
      <c r="QZ18" s="9"/>
      <c r="RA18" s="9"/>
      <c r="RB18" s="9"/>
      <c r="RC18" s="9"/>
      <c r="RD18" s="9"/>
      <c r="RE18" s="10"/>
      <c r="RF18" s="8"/>
      <c r="RG18" s="9"/>
      <c r="RH18" s="9"/>
      <c r="RI18" s="9"/>
      <c r="RJ18" s="9"/>
      <c r="RK18" s="9"/>
      <c r="RL18" s="9"/>
      <c r="RM18" s="9"/>
      <c r="RN18" s="9"/>
      <c r="RO18" s="10"/>
      <c r="RP18" s="8"/>
      <c r="RQ18" s="9"/>
      <c r="RR18" s="9"/>
      <c r="RS18" s="9"/>
      <c r="RT18" s="9"/>
      <c r="RU18" s="9"/>
      <c r="RV18" s="9"/>
      <c r="RW18" s="9"/>
      <c r="RX18" s="9"/>
      <c r="RY18" s="10"/>
      <c r="RZ18" s="8"/>
      <c r="SA18" s="9"/>
      <c r="SB18" s="9"/>
      <c r="SC18" s="9"/>
      <c r="SD18" s="9"/>
      <c r="SE18" s="9"/>
      <c r="SF18" s="9"/>
      <c r="SG18" s="9"/>
      <c r="SH18" s="9"/>
      <c r="SI18" s="10"/>
      <c r="SJ18" s="8"/>
      <c r="SK18" s="9"/>
      <c r="SL18" s="9"/>
      <c r="SM18" s="9"/>
      <c r="SN18" s="9"/>
      <c r="SO18" s="9"/>
      <c r="SP18" s="9"/>
      <c r="SQ18" s="9"/>
      <c r="SR18" s="9"/>
      <c r="SS18" s="10"/>
      <c r="ST18" s="8" t="s">
        <v>824</v>
      </c>
      <c r="SU18" s="9">
        <v>1</v>
      </c>
      <c r="SV18" s="9" t="s">
        <v>634</v>
      </c>
      <c r="SW18" s="9" t="s">
        <v>634</v>
      </c>
      <c r="SX18" s="9" t="s">
        <v>628</v>
      </c>
      <c r="SY18" s="9" t="s">
        <v>639</v>
      </c>
      <c r="SZ18" s="9" t="s">
        <v>629</v>
      </c>
      <c r="TA18" s="9" t="s">
        <v>635</v>
      </c>
      <c r="TB18" s="9" t="s">
        <v>640</v>
      </c>
      <c r="TC18" s="10" t="s">
        <v>825</v>
      </c>
      <c r="TD18" s="2">
        <v>46492004394531</v>
      </c>
      <c r="TE18" s="2">
        <v>-74062797546387</v>
      </c>
      <c r="TF18">
        <v>-1</v>
      </c>
    </row>
    <row r="19" spans="1:526">
      <c r="A19" t="s">
        <v>826</v>
      </c>
      <c r="B19" t="s">
        <v>617</v>
      </c>
      <c r="C19" t="s">
        <v>618</v>
      </c>
      <c r="F19" s="2">
        <v>128239170225</v>
      </c>
      <c r="G19">
        <v>0</v>
      </c>
      <c r="H19" s="1">
        <v>41752.518425925926</v>
      </c>
      <c r="I19" s="1">
        <v>41752.539375</v>
      </c>
      <c r="J19">
        <v>1</v>
      </c>
      <c r="K19">
        <v>0</v>
      </c>
      <c r="L19">
        <v>0</v>
      </c>
      <c r="M19">
        <v>0</v>
      </c>
      <c r="N19">
        <v>1</v>
      </c>
      <c r="O19" t="s">
        <v>648</v>
      </c>
      <c r="P19" t="s">
        <v>649</v>
      </c>
      <c r="Q19" t="s">
        <v>649</v>
      </c>
      <c r="R19" t="s">
        <v>724</v>
      </c>
      <c r="S19" t="s">
        <v>650</v>
      </c>
      <c r="T19" t="s">
        <v>623</v>
      </c>
      <c r="U19" t="s">
        <v>827</v>
      </c>
      <c r="V19" t="s">
        <v>625</v>
      </c>
      <c r="W19">
        <v>29</v>
      </c>
      <c r="X19" s="8"/>
      <c r="Y19" s="9"/>
      <c r="Z19" s="9"/>
      <c r="AA19" s="9"/>
      <c r="AB19" s="9"/>
      <c r="AC19" s="9"/>
      <c r="AD19" s="9"/>
      <c r="AE19" s="9"/>
      <c r="AF19" s="9"/>
      <c r="AG19" s="10"/>
      <c r="AH19" s="8"/>
      <c r="AI19" s="9"/>
      <c r="AJ19" s="9"/>
      <c r="AK19" s="9"/>
      <c r="AL19" s="9"/>
      <c r="AM19" s="9"/>
      <c r="AN19" s="9"/>
      <c r="AO19" s="9"/>
      <c r="AP19" s="9"/>
      <c r="AQ19" s="10"/>
      <c r="AR19" s="8"/>
      <c r="AS19" s="9"/>
      <c r="AT19" s="9"/>
      <c r="AU19" s="9"/>
      <c r="AV19" s="9"/>
      <c r="AW19" s="9"/>
      <c r="AX19" s="9"/>
      <c r="AY19" s="9"/>
      <c r="AZ19" s="9"/>
      <c r="BA19" s="10"/>
      <c r="BB19" s="8"/>
      <c r="BC19" s="9"/>
      <c r="BD19" s="9"/>
      <c r="BE19" s="9"/>
      <c r="BF19" s="9"/>
      <c r="BG19" s="9"/>
      <c r="BH19" s="9"/>
      <c r="BI19" s="9"/>
      <c r="BJ19" s="9"/>
      <c r="BK19" s="10"/>
      <c r="BL19" s="8" t="s">
        <v>828</v>
      </c>
      <c r="BM19" s="9">
        <v>1</v>
      </c>
      <c r="BN19" s="9" t="s">
        <v>638</v>
      </c>
      <c r="BO19" s="9" t="s">
        <v>627</v>
      </c>
      <c r="BP19" s="9" t="s">
        <v>676</v>
      </c>
      <c r="BQ19" s="9" t="s">
        <v>639</v>
      </c>
      <c r="BR19" s="9" t="s">
        <v>630</v>
      </c>
      <c r="BS19" s="9" t="s">
        <v>635</v>
      </c>
      <c r="BT19" s="9" t="s">
        <v>631</v>
      </c>
      <c r="BU19" s="10" t="s">
        <v>829</v>
      </c>
      <c r="BV19" s="8"/>
      <c r="BW19" s="9"/>
      <c r="BX19" s="9"/>
      <c r="BY19" s="9"/>
      <c r="BZ19" s="9"/>
      <c r="CA19" s="9"/>
      <c r="CB19" s="9"/>
      <c r="CC19" s="9"/>
      <c r="CD19" s="9"/>
      <c r="CE19" s="10"/>
      <c r="CF19" s="8"/>
      <c r="CG19" s="9"/>
      <c r="CH19" s="9"/>
      <c r="CI19" s="9"/>
      <c r="CJ19" s="9"/>
      <c r="CK19" s="9"/>
      <c r="CL19" s="9"/>
      <c r="CM19" s="9"/>
      <c r="CN19" s="9"/>
      <c r="CO19" s="10"/>
      <c r="CP19" s="8"/>
      <c r="CQ19" s="9"/>
      <c r="CR19" s="9"/>
      <c r="CS19" s="9"/>
      <c r="CT19" s="9"/>
      <c r="CU19" s="9"/>
      <c r="CV19" s="9"/>
      <c r="CW19" s="9"/>
      <c r="CX19" s="9"/>
      <c r="CY19" s="10"/>
      <c r="CZ19" s="8"/>
      <c r="DA19" s="9"/>
      <c r="DB19" s="9"/>
      <c r="DC19" s="9"/>
      <c r="DD19" s="9"/>
      <c r="DE19" s="9"/>
      <c r="DF19" s="9"/>
      <c r="DG19" s="9"/>
      <c r="DH19" s="9"/>
      <c r="DI19" s="10"/>
      <c r="DJ19" s="8"/>
      <c r="DK19" s="9"/>
      <c r="DL19" s="9"/>
      <c r="DM19" s="9"/>
      <c r="DN19" s="9"/>
      <c r="DO19" s="9"/>
      <c r="DP19" s="9"/>
      <c r="DQ19" s="9"/>
      <c r="DR19" s="9"/>
      <c r="DS19" s="10"/>
      <c r="DT19" s="8"/>
      <c r="DU19" s="9"/>
      <c r="DV19" s="9"/>
      <c r="DW19" s="9"/>
      <c r="DX19" s="9"/>
      <c r="DY19" s="9"/>
      <c r="DZ19" s="9"/>
      <c r="EA19" s="9"/>
      <c r="EB19" s="9"/>
      <c r="EC19" s="10"/>
      <c r="ED19" s="8" t="s">
        <v>830</v>
      </c>
      <c r="EE19" s="9">
        <v>1</v>
      </c>
      <c r="EF19" s="9" t="s">
        <v>638</v>
      </c>
      <c r="EG19" s="9" t="s">
        <v>627</v>
      </c>
      <c r="EH19" s="9" t="s">
        <v>639</v>
      </c>
      <c r="EI19" s="9" t="s">
        <v>639</v>
      </c>
      <c r="EJ19" s="9" t="s">
        <v>629</v>
      </c>
      <c r="EK19" s="9" t="s">
        <v>635</v>
      </c>
      <c r="EL19" s="9" t="s">
        <v>631</v>
      </c>
      <c r="EM19" s="10" t="s">
        <v>831</v>
      </c>
      <c r="EN19" s="8"/>
      <c r="EO19" s="9"/>
      <c r="EP19" s="9"/>
      <c r="EQ19" s="9"/>
      <c r="ER19" s="9"/>
      <c r="ES19" s="9"/>
      <c r="ET19" s="9"/>
      <c r="EU19" s="9"/>
      <c r="EV19" s="9"/>
      <c r="EW19" s="10"/>
      <c r="EX19" s="8"/>
      <c r="EY19" s="9"/>
      <c r="EZ19" s="9"/>
      <c r="FA19" s="9"/>
      <c r="FB19" s="9"/>
      <c r="FC19" s="9"/>
      <c r="FD19" s="9"/>
      <c r="FE19" s="9"/>
      <c r="FF19" s="9"/>
      <c r="FG19" s="10"/>
      <c r="FH19" s="8"/>
      <c r="FI19" s="9"/>
      <c r="FJ19" s="9"/>
      <c r="FK19" s="9"/>
      <c r="FL19" s="9"/>
      <c r="FM19" s="9"/>
      <c r="FN19" s="9"/>
      <c r="FO19" s="9"/>
      <c r="FP19" s="9"/>
      <c r="FQ19" s="10"/>
      <c r="FR19" s="8"/>
      <c r="FS19" s="9"/>
      <c r="FT19" s="9"/>
      <c r="FU19" s="9"/>
      <c r="FV19" s="9"/>
      <c r="FW19" s="9"/>
      <c r="FX19" s="9"/>
      <c r="FY19" s="9"/>
      <c r="FZ19" s="9"/>
      <c r="GA19" s="10"/>
      <c r="GB19" s="8"/>
      <c r="GC19" s="9"/>
      <c r="GD19" s="9"/>
      <c r="GE19" s="9"/>
      <c r="GF19" s="9"/>
      <c r="GG19" s="9"/>
      <c r="GH19" s="9"/>
      <c r="GI19" s="9"/>
      <c r="GJ19" s="9"/>
      <c r="GK19" s="10"/>
      <c r="GL19" s="8"/>
      <c r="GM19" s="9"/>
      <c r="GN19" s="9"/>
      <c r="GO19" s="9"/>
      <c r="GP19" s="9"/>
      <c r="GQ19" s="9"/>
      <c r="GR19" s="9"/>
      <c r="GS19" s="9"/>
      <c r="GT19" s="9"/>
      <c r="GU19" s="10"/>
      <c r="GV19" s="8"/>
      <c r="GW19" s="9"/>
      <c r="GX19" s="9"/>
      <c r="GY19" s="9"/>
      <c r="GZ19" s="9"/>
      <c r="HA19" s="9"/>
      <c r="HB19" s="9"/>
      <c r="HC19" s="9"/>
      <c r="HD19" s="9"/>
      <c r="HE19" s="10"/>
      <c r="HF19" s="8"/>
      <c r="HG19" s="9"/>
      <c r="HH19" s="9"/>
      <c r="HI19" s="9"/>
      <c r="HJ19" s="9"/>
      <c r="HK19" s="9"/>
      <c r="HL19" s="9"/>
      <c r="HM19" s="9"/>
      <c r="HN19" s="9"/>
      <c r="HO19" s="10"/>
      <c r="HP19" s="8"/>
      <c r="HQ19" s="9"/>
      <c r="HR19" s="9"/>
      <c r="HS19" s="9"/>
      <c r="HT19" s="9"/>
      <c r="HU19" s="9"/>
      <c r="HV19" s="9"/>
      <c r="HW19" s="9"/>
      <c r="HX19" s="9"/>
      <c r="HY19" s="10"/>
      <c r="HZ19" s="8"/>
      <c r="IA19" s="9"/>
      <c r="IB19" s="9"/>
      <c r="IC19" s="9"/>
      <c r="ID19" s="9"/>
      <c r="IE19" s="9"/>
      <c r="IF19" s="9"/>
      <c r="IG19" s="9"/>
      <c r="IH19" s="9"/>
      <c r="II19" s="10"/>
      <c r="IJ19" s="8"/>
      <c r="IK19" s="9"/>
      <c r="IL19" s="9"/>
      <c r="IM19" s="9"/>
      <c r="IN19" s="9"/>
      <c r="IO19" s="9"/>
      <c r="IP19" s="9"/>
      <c r="IQ19" s="9"/>
      <c r="IR19" s="9"/>
      <c r="IS19" s="10"/>
      <c r="IT19" s="8" t="s">
        <v>832</v>
      </c>
      <c r="IU19" s="9">
        <v>1</v>
      </c>
      <c r="IV19" s="9" t="s">
        <v>638</v>
      </c>
      <c r="IW19" s="9" t="s">
        <v>627</v>
      </c>
      <c r="IX19" s="9" t="s">
        <v>639</v>
      </c>
      <c r="IY19" s="9" t="s">
        <v>639</v>
      </c>
      <c r="IZ19" s="9" t="s">
        <v>635</v>
      </c>
      <c r="JA19" s="9" t="s">
        <v>635</v>
      </c>
      <c r="JB19" s="9" t="s">
        <v>631</v>
      </c>
      <c r="JC19" s="10" t="s">
        <v>833</v>
      </c>
      <c r="JD19" s="8"/>
      <c r="JE19" s="9"/>
      <c r="JF19" s="9"/>
      <c r="JG19" s="9"/>
      <c r="JH19" s="9"/>
      <c r="JI19" s="9"/>
      <c r="JJ19" s="9"/>
      <c r="JK19" s="9"/>
      <c r="JL19" s="9"/>
      <c r="JM19" s="10"/>
      <c r="JN19" s="8"/>
      <c r="JO19" s="9"/>
      <c r="JP19" s="9"/>
      <c r="JQ19" s="9"/>
      <c r="JR19" s="9"/>
      <c r="JS19" s="9"/>
      <c r="JT19" s="9"/>
      <c r="JU19" s="9"/>
      <c r="JV19" s="9"/>
      <c r="JW19" s="10"/>
      <c r="JX19" s="8"/>
      <c r="JY19" s="9"/>
      <c r="JZ19" s="9"/>
      <c r="KA19" s="9"/>
      <c r="KB19" s="9"/>
      <c r="KC19" s="9"/>
      <c r="KD19" s="9"/>
      <c r="KE19" s="9"/>
      <c r="KF19" s="9"/>
      <c r="KG19" s="10"/>
      <c r="KH19" s="8"/>
      <c r="KI19" s="9"/>
      <c r="KJ19" s="9"/>
      <c r="KK19" s="9"/>
      <c r="KL19" s="9"/>
      <c r="KM19" s="9"/>
      <c r="KN19" s="9"/>
      <c r="KO19" s="9"/>
      <c r="KP19" s="9"/>
      <c r="KQ19" s="10"/>
      <c r="KR19" s="8"/>
      <c r="KS19" s="9"/>
      <c r="KT19" s="9"/>
      <c r="KU19" s="9"/>
      <c r="KV19" s="9"/>
      <c r="KW19" s="9"/>
      <c r="KX19" s="9"/>
      <c r="KY19" s="9"/>
      <c r="KZ19" s="9"/>
      <c r="LA19" s="10"/>
      <c r="LB19" s="8"/>
      <c r="LC19" s="9"/>
      <c r="LD19" s="9"/>
      <c r="LE19" s="9"/>
      <c r="LF19" s="9"/>
      <c r="LG19" s="9"/>
      <c r="LH19" s="9"/>
      <c r="LI19" s="9"/>
      <c r="LJ19" s="9"/>
      <c r="LK19" s="10"/>
      <c r="LL19" s="8" t="s">
        <v>834</v>
      </c>
      <c r="LM19" s="9">
        <v>1</v>
      </c>
      <c r="LN19" s="9" t="s">
        <v>638</v>
      </c>
      <c r="LO19" s="9" t="s">
        <v>627</v>
      </c>
      <c r="LP19" s="9" t="s">
        <v>639</v>
      </c>
      <c r="LQ19" s="9" t="s">
        <v>639</v>
      </c>
      <c r="LR19" s="9" t="s">
        <v>635</v>
      </c>
      <c r="LS19" s="9" t="s">
        <v>635</v>
      </c>
      <c r="LT19" s="9" t="s">
        <v>631</v>
      </c>
      <c r="LU19" s="10" t="s">
        <v>835</v>
      </c>
      <c r="LV19" s="8"/>
      <c r="LW19" s="9"/>
      <c r="LX19" s="9"/>
      <c r="LY19" s="9"/>
      <c r="LZ19" s="9"/>
      <c r="MA19" s="9"/>
      <c r="MB19" s="9"/>
      <c r="MC19" s="9"/>
      <c r="MD19" s="9"/>
      <c r="ME19" s="10"/>
      <c r="MF19" s="8"/>
      <c r="MG19" s="9"/>
      <c r="MH19" s="9"/>
      <c r="MI19" s="9"/>
      <c r="MJ19" s="9"/>
      <c r="MK19" s="9"/>
      <c r="ML19" s="9"/>
      <c r="MM19" s="9"/>
      <c r="MN19" s="9"/>
      <c r="MO19" s="10"/>
      <c r="MP19" s="8"/>
      <c r="MQ19" s="9"/>
      <c r="MR19" s="9"/>
      <c r="MS19" s="9"/>
      <c r="MT19" s="9"/>
      <c r="MU19" s="9"/>
      <c r="MV19" s="9"/>
      <c r="MW19" s="9"/>
      <c r="MX19" s="9"/>
      <c r="MY19" s="10"/>
      <c r="MZ19" s="8"/>
      <c r="NA19" s="9"/>
      <c r="NB19" s="9"/>
      <c r="NC19" s="9"/>
      <c r="ND19" s="9"/>
      <c r="NE19" s="9"/>
      <c r="NF19" s="9"/>
      <c r="NG19" s="9"/>
      <c r="NH19" s="9"/>
      <c r="NI19" s="10"/>
      <c r="NJ19" s="8"/>
      <c r="NK19" s="9"/>
      <c r="NL19" s="9"/>
      <c r="NM19" s="9"/>
      <c r="NN19" s="9"/>
      <c r="NO19" s="9"/>
      <c r="NP19" s="9"/>
      <c r="NQ19" s="9"/>
      <c r="NR19" s="9"/>
      <c r="NS19" s="10"/>
      <c r="NT19" s="8"/>
      <c r="NU19" s="9"/>
      <c r="NV19" s="9"/>
      <c r="NW19" s="9"/>
      <c r="NX19" s="9"/>
      <c r="NY19" s="9"/>
      <c r="NZ19" s="9"/>
      <c r="OA19" s="9"/>
      <c r="OB19" s="9"/>
      <c r="OC19" s="10"/>
      <c r="OD19" s="8"/>
      <c r="OE19" s="9"/>
      <c r="OF19" s="9"/>
      <c r="OG19" s="9"/>
      <c r="OH19" s="9"/>
      <c r="OI19" s="9"/>
      <c r="OJ19" s="9"/>
      <c r="OK19" s="9"/>
      <c r="OL19" s="9"/>
      <c r="OM19" s="10"/>
      <c r="ON19" s="8"/>
      <c r="OO19" s="9"/>
      <c r="OP19" s="9"/>
      <c r="OQ19" s="9"/>
      <c r="OR19" s="9"/>
      <c r="OS19" s="9"/>
      <c r="OT19" s="9"/>
      <c r="OU19" s="9"/>
      <c r="OV19" s="9"/>
      <c r="OW19" s="10"/>
      <c r="OX19" s="8"/>
      <c r="OY19" s="9"/>
      <c r="OZ19" s="9"/>
      <c r="PA19" s="9"/>
      <c r="PB19" s="9"/>
      <c r="PC19" s="9"/>
      <c r="PD19" s="9"/>
      <c r="PE19" s="9"/>
      <c r="PF19" s="9"/>
      <c r="PG19" s="10"/>
      <c r="PH19" s="8"/>
      <c r="PI19" s="9"/>
      <c r="PJ19" s="9"/>
      <c r="PK19" s="9"/>
      <c r="PL19" s="9"/>
      <c r="PM19" s="9"/>
      <c r="PN19" s="9"/>
      <c r="PO19" s="9"/>
      <c r="PP19" s="9"/>
      <c r="PQ19" s="10"/>
      <c r="PR19" s="8"/>
      <c r="PS19" s="9"/>
      <c r="PT19" s="9"/>
      <c r="PU19" s="9"/>
      <c r="PV19" s="9"/>
      <c r="PW19" s="9"/>
      <c r="PX19" s="9"/>
      <c r="PY19" s="9"/>
      <c r="PZ19" s="9"/>
      <c r="QA19" s="10"/>
      <c r="QB19" s="8" t="s">
        <v>836</v>
      </c>
      <c r="QC19" s="9">
        <v>1</v>
      </c>
      <c r="QD19" s="9" t="s">
        <v>638</v>
      </c>
      <c r="QE19" s="9" t="s">
        <v>627</v>
      </c>
      <c r="QF19" s="9" t="s">
        <v>639</v>
      </c>
      <c r="QG19" s="9" t="s">
        <v>676</v>
      </c>
      <c r="QH19" s="9" t="s">
        <v>635</v>
      </c>
      <c r="QI19" s="9" t="s">
        <v>635</v>
      </c>
      <c r="QJ19" s="9" t="s">
        <v>640</v>
      </c>
      <c r="QK19" s="10" t="s">
        <v>837</v>
      </c>
      <c r="QL19" s="8"/>
      <c r="QM19" s="9"/>
      <c r="QN19" s="9"/>
      <c r="QO19" s="9"/>
      <c r="QP19" s="9"/>
      <c r="QQ19" s="9"/>
      <c r="QR19" s="9"/>
      <c r="QS19" s="9"/>
      <c r="QT19" s="9"/>
      <c r="QU19" s="10"/>
      <c r="QV19" s="8"/>
      <c r="QW19" s="9"/>
      <c r="QX19" s="9"/>
      <c r="QY19" s="9"/>
      <c r="QZ19" s="9"/>
      <c r="RA19" s="9"/>
      <c r="RB19" s="9"/>
      <c r="RC19" s="9"/>
      <c r="RD19" s="9"/>
      <c r="RE19" s="10"/>
      <c r="RF19" s="8"/>
      <c r="RG19" s="9"/>
      <c r="RH19" s="9"/>
      <c r="RI19" s="9"/>
      <c r="RJ19" s="9"/>
      <c r="RK19" s="9"/>
      <c r="RL19" s="9"/>
      <c r="RM19" s="9"/>
      <c r="RN19" s="9"/>
      <c r="RO19" s="10"/>
      <c r="RP19" s="8"/>
      <c r="RQ19" s="9"/>
      <c r="RR19" s="9"/>
      <c r="RS19" s="9"/>
      <c r="RT19" s="9"/>
      <c r="RU19" s="9"/>
      <c r="RV19" s="9"/>
      <c r="RW19" s="9"/>
      <c r="RX19" s="9"/>
      <c r="RY19" s="10"/>
      <c r="RZ19" s="8"/>
      <c r="SA19" s="9"/>
      <c r="SB19" s="9"/>
      <c r="SC19" s="9"/>
      <c r="SD19" s="9"/>
      <c r="SE19" s="9"/>
      <c r="SF19" s="9"/>
      <c r="SG19" s="9"/>
      <c r="SH19" s="9"/>
      <c r="SI19" s="10"/>
      <c r="SJ19" s="8"/>
      <c r="SK19" s="9"/>
      <c r="SL19" s="9"/>
      <c r="SM19" s="9"/>
      <c r="SN19" s="9"/>
      <c r="SO19" s="9"/>
      <c r="SP19" s="9"/>
      <c r="SQ19" s="9"/>
      <c r="SR19" s="9"/>
      <c r="SS19" s="10"/>
      <c r="ST19" s="8"/>
      <c r="SU19" s="9"/>
      <c r="SV19" s="9"/>
      <c r="SW19" s="9"/>
      <c r="SX19" s="9"/>
      <c r="SY19" s="9"/>
      <c r="SZ19" s="9"/>
      <c r="TA19" s="9"/>
      <c r="TB19" s="9"/>
      <c r="TC19" s="10"/>
      <c r="TD19" s="2">
        <v>37270706176758</v>
      </c>
      <c r="TE19" s="2">
        <v>-76707496643066</v>
      </c>
      <c r="TF19">
        <v>-1</v>
      </c>
    </row>
    <row r="20" spans="1:526">
      <c r="A20" t="s">
        <v>838</v>
      </c>
      <c r="B20" t="s">
        <v>617</v>
      </c>
      <c r="C20" t="s">
        <v>618</v>
      </c>
      <c r="F20" s="2">
        <v>190158166187</v>
      </c>
      <c r="G20">
        <v>0</v>
      </c>
      <c r="H20" s="1">
        <v>41752.637164351851</v>
      </c>
      <c r="I20" s="1">
        <v>41752.682187500002</v>
      </c>
      <c r="J20">
        <v>1</v>
      </c>
      <c r="K20">
        <v>0</v>
      </c>
      <c r="L20">
        <v>0</v>
      </c>
      <c r="M20">
        <v>0</v>
      </c>
      <c r="N20">
        <v>1</v>
      </c>
      <c r="O20" t="s">
        <v>620</v>
      </c>
      <c r="P20" t="s">
        <v>620</v>
      </c>
      <c r="Q20" t="s">
        <v>620</v>
      </c>
      <c r="R20" t="s">
        <v>724</v>
      </c>
      <c r="S20" t="s">
        <v>622</v>
      </c>
      <c r="T20" t="s">
        <v>651</v>
      </c>
      <c r="U20" t="s">
        <v>710</v>
      </c>
      <c r="V20" t="s">
        <v>625</v>
      </c>
      <c r="W20">
        <v>27</v>
      </c>
      <c r="X20" s="8"/>
      <c r="Y20" s="9"/>
      <c r="Z20" s="9"/>
      <c r="AA20" s="9"/>
      <c r="AB20" s="9"/>
      <c r="AC20" s="9"/>
      <c r="AD20" s="9"/>
      <c r="AE20" s="9"/>
      <c r="AF20" s="9"/>
      <c r="AG20" s="10"/>
      <c r="AH20" s="8"/>
      <c r="AI20" s="9"/>
      <c r="AJ20" s="9"/>
      <c r="AK20" s="9"/>
      <c r="AL20" s="9"/>
      <c r="AM20" s="9"/>
      <c r="AN20" s="9"/>
      <c r="AO20" s="9"/>
      <c r="AP20" s="9"/>
      <c r="AQ20" s="10"/>
      <c r="AR20" s="8"/>
      <c r="AS20" s="9"/>
      <c r="AT20" s="9"/>
      <c r="AU20" s="9"/>
      <c r="AV20" s="9"/>
      <c r="AW20" s="9"/>
      <c r="AX20" s="9"/>
      <c r="AY20" s="9"/>
      <c r="AZ20" s="9"/>
      <c r="BA20" s="10"/>
      <c r="BB20" s="8" t="s">
        <v>839</v>
      </c>
      <c r="BC20" s="9">
        <v>1</v>
      </c>
      <c r="BD20" s="9" t="s">
        <v>627</v>
      </c>
      <c r="BE20" s="9" t="s">
        <v>634</v>
      </c>
      <c r="BF20" s="9" t="s">
        <v>628</v>
      </c>
      <c r="BG20" s="9" t="s">
        <v>639</v>
      </c>
      <c r="BH20" s="9" t="s">
        <v>635</v>
      </c>
      <c r="BI20" s="9" t="s">
        <v>629</v>
      </c>
      <c r="BJ20" s="9" t="s">
        <v>631</v>
      </c>
      <c r="BK20" s="10" t="s">
        <v>840</v>
      </c>
      <c r="BL20" s="8"/>
      <c r="BM20" s="9"/>
      <c r="BN20" s="9"/>
      <c r="BO20" s="9"/>
      <c r="BP20" s="9"/>
      <c r="BQ20" s="9"/>
      <c r="BR20" s="9"/>
      <c r="BS20" s="9"/>
      <c r="BT20" s="9"/>
      <c r="BU20" s="10"/>
      <c r="BV20" s="8"/>
      <c r="BW20" s="9"/>
      <c r="BX20" s="9"/>
      <c r="BY20" s="9"/>
      <c r="BZ20" s="9"/>
      <c r="CA20" s="9"/>
      <c r="CB20" s="9"/>
      <c r="CC20" s="9"/>
      <c r="CD20" s="9"/>
      <c r="CE20" s="10"/>
      <c r="CF20" s="8"/>
      <c r="CG20" s="9"/>
      <c r="CH20" s="9"/>
      <c r="CI20" s="9"/>
      <c r="CJ20" s="9"/>
      <c r="CK20" s="9"/>
      <c r="CL20" s="9"/>
      <c r="CM20" s="9"/>
      <c r="CN20" s="9"/>
      <c r="CO20" s="10"/>
      <c r="CP20" s="8"/>
      <c r="CQ20" s="9"/>
      <c r="CR20" s="9"/>
      <c r="CS20" s="9"/>
      <c r="CT20" s="9"/>
      <c r="CU20" s="9"/>
      <c r="CV20" s="9"/>
      <c r="CW20" s="9"/>
      <c r="CX20" s="9"/>
      <c r="CY20" s="10"/>
      <c r="CZ20" s="8"/>
      <c r="DA20" s="9"/>
      <c r="DB20" s="9"/>
      <c r="DC20" s="9"/>
      <c r="DD20" s="9"/>
      <c r="DE20" s="9"/>
      <c r="DF20" s="9"/>
      <c r="DG20" s="9"/>
      <c r="DH20" s="9"/>
      <c r="DI20" s="10"/>
      <c r="DJ20" s="8"/>
      <c r="DK20" s="9"/>
      <c r="DL20" s="9"/>
      <c r="DM20" s="9"/>
      <c r="DN20" s="9"/>
      <c r="DO20" s="9"/>
      <c r="DP20" s="9"/>
      <c r="DQ20" s="9"/>
      <c r="DR20" s="9"/>
      <c r="DS20" s="10"/>
      <c r="DT20" s="8"/>
      <c r="DU20" s="9"/>
      <c r="DV20" s="9"/>
      <c r="DW20" s="9"/>
      <c r="DX20" s="9"/>
      <c r="DY20" s="9"/>
      <c r="DZ20" s="9"/>
      <c r="EA20" s="9"/>
      <c r="EB20" s="9"/>
      <c r="EC20" s="10"/>
      <c r="ED20" s="8"/>
      <c r="EE20" s="9"/>
      <c r="EF20" s="9"/>
      <c r="EG20" s="9"/>
      <c r="EH20" s="9"/>
      <c r="EI20" s="9"/>
      <c r="EJ20" s="9"/>
      <c r="EK20" s="9"/>
      <c r="EL20" s="9"/>
      <c r="EM20" s="10"/>
      <c r="EN20" s="8"/>
      <c r="EO20" s="9"/>
      <c r="EP20" s="9"/>
      <c r="EQ20" s="9"/>
      <c r="ER20" s="9"/>
      <c r="ES20" s="9"/>
      <c r="ET20" s="9"/>
      <c r="EU20" s="9"/>
      <c r="EV20" s="9"/>
      <c r="EW20" s="10"/>
      <c r="EX20" s="8" t="s">
        <v>841</v>
      </c>
      <c r="EY20" s="9">
        <v>1</v>
      </c>
      <c r="EZ20" s="9" t="s">
        <v>638</v>
      </c>
      <c r="FA20" s="9" t="s">
        <v>627</v>
      </c>
      <c r="FB20" s="9" t="s">
        <v>628</v>
      </c>
      <c r="FC20" s="9" t="s">
        <v>628</v>
      </c>
      <c r="FD20" s="9" t="s">
        <v>630</v>
      </c>
      <c r="FE20" s="9" t="s">
        <v>635</v>
      </c>
      <c r="FF20" s="9" t="s">
        <v>631</v>
      </c>
      <c r="FG20" s="10" t="s">
        <v>842</v>
      </c>
      <c r="FH20" s="8"/>
      <c r="FI20" s="9"/>
      <c r="FJ20" s="9"/>
      <c r="FK20" s="9"/>
      <c r="FL20" s="9"/>
      <c r="FM20" s="9"/>
      <c r="FN20" s="9"/>
      <c r="FO20" s="9"/>
      <c r="FP20" s="9"/>
      <c r="FQ20" s="10"/>
      <c r="FR20" s="8"/>
      <c r="FS20" s="9"/>
      <c r="FT20" s="9"/>
      <c r="FU20" s="9"/>
      <c r="FV20" s="9"/>
      <c r="FW20" s="9"/>
      <c r="FX20" s="9"/>
      <c r="FY20" s="9"/>
      <c r="FZ20" s="9"/>
      <c r="GA20" s="10"/>
      <c r="GB20" s="8"/>
      <c r="GC20" s="9"/>
      <c r="GD20" s="9"/>
      <c r="GE20" s="9"/>
      <c r="GF20" s="9"/>
      <c r="GG20" s="9"/>
      <c r="GH20" s="9"/>
      <c r="GI20" s="9"/>
      <c r="GJ20" s="9"/>
      <c r="GK20" s="10"/>
      <c r="GL20" s="8"/>
      <c r="GM20" s="9"/>
      <c r="GN20" s="9"/>
      <c r="GO20" s="9"/>
      <c r="GP20" s="9"/>
      <c r="GQ20" s="9"/>
      <c r="GR20" s="9"/>
      <c r="GS20" s="9"/>
      <c r="GT20" s="9"/>
      <c r="GU20" s="10"/>
      <c r="GV20" s="8"/>
      <c r="GW20" s="9"/>
      <c r="GX20" s="9"/>
      <c r="GY20" s="9"/>
      <c r="GZ20" s="9"/>
      <c r="HA20" s="9"/>
      <c r="HB20" s="9"/>
      <c r="HC20" s="9"/>
      <c r="HD20" s="9"/>
      <c r="HE20" s="10"/>
      <c r="HF20" s="8"/>
      <c r="HG20" s="9"/>
      <c r="HH20" s="9"/>
      <c r="HI20" s="9"/>
      <c r="HJ20" s="9"/>
      <c r="HK20" s="9"/>
      <c r="HL20" s="9"/>
      <c r="HM20" s="9"/>
      <c r="HN20" s="9"/>
      <c r="HO20" s="10"/>
      <c r="HP20" s="8" t="s">
        <v>843</v>
      </c>
      <c r="HQ20" s="9">
        <v>1</v>
      </c>
      <c r="HR20" s="9" t="s">
        <v>638</v>
      </c>
      <c r="HS20" s="9" t="s">
        <v>634</v>
      </c>
      <c r="HT20" s="9" t="s">
        <v>628</v>
      </c>
      <c r="HU20" s="9" t="s">
        <v>639</v>
      </c>
      <c r="HV20" s="9" t="s">
        <v>635</v>
      </c>
      <c r="HW20" s="9" t="s">
        <v>629</v>
      </c>
      <c r="HX20" s="9" t="s">
        <v>631</v>
      </c>
      <c r="HY20" s="10" t="s">
        <v>844</v>
      </c>
      <c r="HZ20" s="8"/>
      <c r="IA20" s="9"/>
      <c r="IB20" s="9"/>
      <c r="IC20" s="9"/>
      <c r="ID20" s="9"/>
      <c r="IE20" s="9"/>
      <c r="IF20" s="9"/>
      <c r="IG20" s="9"/>
      <c r="IH20" s="9"/>
      <c r="II20" s="10"/>
      <c r="IJ20" s="8"/>
      <c r="IK20" s="9"/>
      <c r="IL20" s="9"/>
      <c r="IM20" s="9"/>
      <c r="IN20" s="9"/>
      <c r="IO20" s="9"/>
      <c r="IP20" s="9"/>
      <c r="IQ20" s="9"/>
      <c r="IR20" s="9"/>
      <c r="IS20" s="10"/>
      <c r="IT20" s="8"/>
      <c r="IU20" s="9"/>
      <c r="IV20" s="9"/>
      <c r="IW20" s="9"/>
      <c r="IX20" s="9"/>
      <c r="IY20" s="9"/>
      <c r="IZ20" s="9"/>
      <c r="JA20" s="9"/>
      <c r="JB20" s="9"/>
      <c r="JC20" s="10"/>
      <c r="JD20" s="8"/>
      <c r="JE20" s="9"/>
      <c r="JF20" s="9"/>
      <c r="JG20" s="9"/>
      <c r="JH20" s="9"/>
      <c r="JI20" s="9"/>
      <c r="JJ20" s="9"/>
      <c r="JK20" s="9"/>
      <c r="JL20" s="9"/>
      <c r="JM20" s="10"/>
      <c r="JN20" s="8"/>
      <c r="JO20" s="9"/>
      <c r="JP20" s="9"/>
      <c r="JQ20" s="9"/>
      <c r="JR20" s="9"/>
      <c r="JS20" s="9"/>
      <c r="JT20" s="9"/>
      <c r="JU20" s="9"/>
      <c r="JV20" s="9"/>
      <c r="JW20" s="10"/>
      <c r="JX20" s="8"/>
      <c r="JY20" s="9"/>
      <c r="JZ20" s="9"/>
      <c r="KA20" s="9"/>
      <c r="KB20" s="9"/>
      <c r="KC20" s="9"/>
      <c r="KD20" s="9"/>
      <c r="KE20" s="9"/>
      <c r="KF20" s="9"/>
      <c r="KG20" s="10"/>
      <c r="KH20" s="8"/>
      <c r="KI20" s="9"/>
      <c r="KJ20" s="9"/>
      <c r="KK20" s="9"/>
      <c r="KL20" s="9"/>
      <c r="KM20" s="9"/>
      <c r="KN20" s="9"/>
      <c r="KO20" s="9"/>
      <c r="KP20" s="9"/>
      <c r="KQ20" s="10"/>
      <c r="KR20" s="8"/>
      <c r="KS20" s="9"/>
      <c r="KT20" s="9"/>
      <c r="KU20" s="9"/>
      <c r="KV20" s="9"/>
      <c r="KW20" s="9"/>
      <c r="KX20" s="9"/>
      <c r="KY20" s="9"/>
      <c r="KZ20" s="9"/>
      <c r="LA20" s="10"/>
      <c r="LB20" s="8"/>
      <c r="LC20" s="9"/>
      <c r="LD20" s="9"/>
      <c r="LE20" s="9"/>
      <c r="LF20" s="9"/>
      <c r="LG20" s="9"/>
      <c r="LH20" s="9"/>
      <c r="LI20" s="9"/>
      <c r="LJ20" s="9"/>
      <c r="LK20" s="10"/>
      <c r="LL20" s="8"/>
      <c r="LM20" s="9"/>
      <c r="LN20" s="9"/>
      <c r="LO20" s="9"/>
      <c r="LP20" s="9"/>
      <c r="LQ20" s="9"/>
      <c r="LR20" s="9"/>
      <c r="LS20" s="9"/>
      <c r="LT20" s="9"/>
      <c r="LU20" s="10"/>
      <c r="LV20" s="8"/>
      <c r="LW20" s="9"/>
      <c r="LX20" s="9"/>
      <c r="LY20" s="9"/>
      <c r="LZ20" s="9"/>
      <c r="MA20" s="9"/>
      <c r="MB20" s="9"/>
      <c r="MC20" s="9"/>
      <c r="MD20" s="9"/>
      <c r="ME20" s="10"/>
      <c r="MF20" s="8" t="s">
        <v>845</v>
      </c>
      <c r="MG20" s="9">
        <v>1</v>
      </c>
      <c r="MH20" s="9" t="s">
        <v>627</v>
      </c>
      <c r="MI20" s="9" t="s">
        <v>634</v>
      </c>
      <c r="MJ20" s="9" t="s">
        <v>628</v>
      </c>
      <c r="MK20" s="9" t="s">
        <v>639</v>
      </c>
      <c r="ML20" s="9" t="s">
        <v>629</v>
      </c>
      <c r="MM20" s="9" t="s">
        <v>630</v>
      </c>
      <c r="MN20" s="9" t="s">
        <v>640</v>
      </c>
      <c r="MO20" s="10" t="s">
        <v>846</v>
      </c>
      <c r="MP20" s="8"/>
      <c r="MQ20" s="9"/>
      <c r="MR20" s="9"/>
      <c r="MS20" s="9"/>
      <c r="MT20" s="9"/>
      <c r="MU20" s="9"/>
      <c r="MV20" s="9"/>
      <c r="MW20" s="9"/>
      <c r="MX20" s="9"/>
      <c r="MY20" s="10"/>
      <c r="MZ20" s="8"/>
      <c r="NA20" s="9"/>
      <c r="NB20" s="9"/>
      <c r="NC20" s="9"/>
      <c r="ND20" s="9"/>
      <c r="NE20" s="9"/>
      <c r="NF20" s="9"/>
      <c r="NG20" s="9"/>
      <c r="NH20" s="9"/>
      <c r="NI20" s="10"/>
      <c r="NJ20" s="8"/>
      <c r="NK20" s="9"/>
      <c r="NL20" s="9"/>
      <c r="NM20" s="9"/>
      <c r="NN20" s="9"/>
      <c r="NO20" s="9"/>
      <c r="NP20" s="9"/>
      <c r="NQ20" s="9"/>
      <c r="NR20" s="9"/>
      <c r="NS20" s="10"/>
      <c r="NT20" s="8"/>
      <c r="NU20" s="9"/>
      <c r="NV20" s="9"/>
      <c r="NW20" s="9"/>
      <c r="NX20" s="9"/>
      <c r="NY20" s="9"/>
      <c r="NZ20" s="9"/>
      <c r="OA20" s="9"/>
      <c r="OB20" s="9"/>
      <c r="OC20" s="10"/>
      <c r="OD20" s="8"/>
      <c r="OE20" s="9"/>
      <c r="OF20" s="9"/>
      <c r="OG20" s="9"/>
      <c r="OH20" s="9"/>
      <c r="OI20" s="9"/>
      <c r="OJ20" s="9"/>
      <c r="OK20" s="9"/>
      <c r="OL20" s="9"/>
      <c r="OM20" s="10"/>
      <c r="ON20" s="8"/>
      <c r="OO20" s="9"/>
      <c r="OP20" s="9"/>
      <c r="OQ20" s="9"/>
      <c r="OR20" s="9"/>
      <c r="OS20" s="9"/>
      <c r="OT20" s="9"/>
      <c r="OU20" s="9"/>
      <c r="OV20" s="9"/>
      <c r="OW20" s="10"/>
      <c r="OX20" s="8"/>
      <c r="OY20" s="9"/>
      <c r="OZ20" s="9"/>
      <c r="PA20" s="9"/>
      <c r="PB20" s="9"/>
      <c r="PC20" s="9"/>
      <c r="PD20" s="9"/>
      <c r="PE20" s="9"/>
      <c r="PF20" s="9"/>
      <c r="PG20" s="10"/>
      <c r="PH20" s="8"/>
      <c r="PI20" s="9"/>
      <c r="PJ20" s="9"/>
      <c r="PK20" s="9"/>
      <c r="PL20" s="9"/>
      <c r="PM20" s="9"/>
      <c r="PN20" s="9"/>
      <c r="PO20" s="9"/>
      <c r="PP20" s="9"/>
      <c r="PQ20" s="10"/>
      <c r="PR20" s="8"/>
      <c r="PS20" s="9"/>
      <c r="PT20" s="9"/>
      <c r="PU20" s="9"/>
      <c r="PV20" s="9"/>
      <c r="PW20" s="9"/>
      <c r="PX20" s="9"/>
      <c r="PY20" s="9"/>
      <c r="PZ20" s="9"/>
      <c r="QA20" s="10"/>
      <c r="QB20" s="8"/>
      <c r="QC20" s="9"/>
      <c r="QD20" s="9"/>
      <c r="QE20" s="9"/>
      <c r="QF20" s="9"/>
      <c r="QG20" s="9"/>
      <c r="QH20" s="9"/>
      <c r="QI20" s="9"/>
      <c r="QJ20" s="9"/>
      <c r="QK20" s="10"/>
      <c r="QL20" s="8"/>
      <c r="QM20" s="9"/>
      <c r="QN20" s="9"/>
      <c r="QO20" s="9"/>
      <c r="QP20" s="9"/>
      <c r="QQ20" s="9"/>
      <c r="QR20" s="9"/>
      <c r="QS20" s="9"/>
      <c r="QT20" s="9"/>
      <c r="QU20" s="10"/>
      <c r="QV20" s="8"/>
      <c r="QW20" s="9"/>
      <c r="QX20" s="9"/>
      <c r="QY20" s="9"/>
      <c r="QZ20" s="9"/>
      <c r="RA20" s="9"/>
      <c r="RB20" s="9"/>
      <c r="RC20" s="9"/>
      <c r="RD20" s="9"/>
      <c r="RE20" s="10"/>
      <c r="RF20" s="8"/>
      <c r="RG20" s="9"/>
      <c r="RH20" s="9"/>
      <c r="RI20" s="9"/>
      <c r="RJ20" s="9"/>
      <c r="RK20" s="9"/>
      <c r="RL20" s="9"/>
      <c r="RM20" s="9"/>
      <c r="RN20" s="9"/>
      <c r="RO20" s="10"/>
      <c r="RP20" s="8"/>
      <c r="RQ20" s="9"/>
      <c r="RR20" s="9"/>
      <c r="RS20" s="9"/>
      <c r="RT20" s="9"/>
      <c r="RU20" s="9"/>
      <c r="RV20" s="9"/>
      <c r="RW20" s="9"/>
      <c r="RX20" s="9"/>
      <c r="RY20" s="10"/>
      <c r="RZ20" s="8"/>
      <c r="SA20" s="9"/>
      <c r="SB20" s="9"/>
      <c r="SC20" s="9"/>
      <c r="SD20" s="9"/>
      <c r="SE20" s="9"/>
      <c r="SF20" s="9"/>
      <c r="SG20" s="9"/>
      <c r="SH20" s="9"/>
      <c r="SI20" s="10"/>
      <c r="SJ20" s="8" t="s">
        <v>847</v>
      </c>
      <c r="SK20" s="9">
        <v>1</v>
      </c>
      <c r="SL20" s="9" t="s">
        <v>627</v>
      </c>
      <c r="SM20" s="9" t="s">
        <v>634</v>
      </c>
      <c r="SN20" s="9" t="s">
        <v>628</v>
      </c>
      <c r="SO20" s="9" t="s">
        <v>639</v>
      </c>
      <c r="SP20" s="9" t="s">
        <v>629</v>
      </c>
      <c r="SQ20" s="9" t="s">
        <v>629</v>
      </c>
      <c r="SR20" s="9" t="s">
        <v>631</v>
      </c>
      <c r="SS20" s="10" t="s">
        <v>848</v>
      </c>
      <c r="ST20" s="8"/>
      <c r="SU20" s="9"/>
      <c r="SV20" s="9"/>
      <c r="SW20" s="9"/>
      <c r="SX20" s="9"/>
      <c r="SY20" s="9"/>
      <c r="SZ20" s="9"/>
      <c r="TA20" s="9"/>
      <c r="TB20" s="9"/>
      <c r="TC20" s="10"/>
      <c r="TD20" s="2">
        <v>46492004394531</v>
      </c>
      <c r="TE20" s="2">
        <v>-74062797546387</v>
      </c>
      <c r="TF20">
        <v>-1</v>
      </c>
    </row>
    <row r="21" spans="1:526">
      <c r="A21" t="s">
        <v>849</v>
      </c>
      <c r="B21" t="s">
        <v>617</v>
      </c>
      <c r="C21" t="s">
        <v>618</v>
      </c>
      <c r="F21" t="s">
        <v>850</v>
      </c>
      <c r="G21">
        <v>0</v>
      </c>
      <c r="H21" s="1">
        <v>41752.819722222222</v>
      </c>
      <c r="I21" s="1">
        <v>41753.366828703707</v>
      </c>
      <c r="J21">
        <v>1</v>
      </c>
      <c r="K21">
        <v>0</v>
      </c>
      <c r="L21">
        <v>0</v>
      </c>
      <c r="M21">
        <v>0</v>
      </c>
      <c r="N21">
        <v>1</v>
      </c>
      <c r="O21" t="s">
        <v>648</v>
      </c>
      <c r="P21" t="s">
        <v>620</v>
      </c>
      <c r="Q21" t="s">
        <v>621</v>
      </c>
      <c r="R21" t="s">
        <v>622</v>
      </c>
      <c r="S21" t="s">
        <v>650</v>
      </c>
      <c r="T21" t="s">
        <v>651</v>
      </c>
      <c r="U21" t="s">
        <v>710</v>
      </c>
      <c r="V21" t="s">
        <v>660</v>
      </c>
      <c r="W21">
        <v>26</v>
      </c>
      <c r="X21" s="8"/>
      <c r="Y21" s="9"/>
      <c r="Z21" s="9"/>
      <c r="AA21" s="9"/>
      <c r="AB21" s="9"/>
      <c r="AC21" s="9"/>
      <c r="AD21" s="9"/>
      <c r="AE21" s="9"/>
      <c r="AF21" s="9"/>
      <c r="AG21" s="10"/>
      <c r="AH21" s="8"/>
      <c r="AI21" s="9"/>
      <c r="AJ21" s="9"/>
      <c r="AK21" s="9"/>
      <c r="AL21" s="9"/>
      <c r="AM21" s="9"/>
      <c r="AN21" s="9"/>
      <c r="AO21" s="9"/>
      <c r="AP21" s="9"/>
      <c r="AQ21" s="10"/>
      <c r="AR21" s="8"/>
      <c r="AS21" s="9"/>
      <c r="AT21" s="9"/>
      <c r="AU21" s="9"/>
      <c r="AV21" s="9"/>
      <c r="AW21" s="9"/>
      <c r="AX21" s="9"/>
      <c r="AY21" s="9"/>
      <c r="AZ21" s="9"/>
      <c r="BA21" s="10"/>
      <c r="BB21" s="8"/>
      <c r="BC21" s="9"/>
      <c r="BD21" s="9"/>
      <c r="BE21" s="9"/>
      <c r="BF21" s="9"/>
      <c r="BG21" s="9"/>
      <c r="BH21" s="9"/>
      <c r="BI21" s="9"/>
      <c r="BJ21" s="9"/>
      <c r="BK21" s="10"/>
      <c r="BL21" s="8"/>
      <c r="BM21" s="9"/>
      <c r="BN21" s="9"/>
      <c r="BO21" s="9"/>
      <c r="BP21" s="9"/>
      <c r="BQ21" s="9"/>
      <c r="BR21" s="9"/>
      <c r="BS21" s="9"/>
      <c r="BT21" s="9"/>
      <c r="BU21" s="10"/>
      <c r="BV21" s="8"/>
      <c r="BW21" s="9"/>
      <c r="BX21" s="9"/>
      <c r="BY21" s="9"/>
      <c r="BZ21" s="9"/>
      <c r="CA21" s="9"/>
      <c r="CB21" s="9"/>
      <c r="CC21" s="9"/>
      <c r="CD21" s="9"/>
      <c r="CE21" s="10"/>
      <c r="CF21" s="8"/>
      <c r="CG21" s="9"/>
      <c r="CH21" s="9"/>
      <c r="CI21" s="9"/>
      <c r="CJ21" s="9"/>
      <c r="CK21" s="9"/>
      <c r="CL21" s="9"/>
      <c r="CM21" s="9"/>
      <c r="CN21" s="9"/>
      <c r="CO21" s="10"/>
      <c r="CP21" s="8" t="s">
        <v>851</v>
      </c>
      <c r="CQ21" s="9">
        <v>1</v>
      </c>
      <c r="CR21" s="9" t="s">
        <v>627</v>
      </c>
      <c r="CS21" s="9" t="s">
        <v>634</v>
      </c>
      <c r="CT21" s="9" t="s">
        <v>628</v>
      </c>
      <c r="CU21" s="9" t="s">
        <v>639</v>
      </c>
      <c r="CV21" s="9" t="s">
        <v>629</v>
      </c>
      <c r="CW21" s="9" t="s">
        <v>635</v>
      </c>
      <c r="CX21" s="9" t="s">
        <v>640</v>
      </c>
      <c r="CY21" s="10" t="s">
        <v>852</v>
      </c>
      <c r="CZ21" s="8"/>
      <c r="DA21" s="9"/>
      <c r="DB21" s="9"/>
      <c r="DC21" s="9"/>
      <c r="DD21" s="9"/>
      <c r="DE21" s="9"/>
      <c r="DF21" s="9"/>
      <c r="DG21" s="9"/>
      <c r="DH21" s="9"/>
      <c r="DI21" s="10"/>
      <c r="DJ21" s="8"/>
      <c r="DK21" s="9"/>
      <c r="DL21" s="9"/>
      <c r="DM21" s="9"/>
      <c r="DN21" s="9"/>
      <c r="DO21" s="9"/>
      <c r="DP21" s="9"/>
      <c r="DQ21" s="9"/>
      <c r="DR21" s="9"/>
      <c r="DS21" s="10"/>
      <c r="DT21" s="8"/>
      <c r="DU21" s="9"/>
      <c r="DV21" s="9"/>
      <c r="DW21" s="9"/>
      <c r="DX21" s="9"/>
      <c r="DY21" s="9"/>
      <c r="DZ21" s="9"/>
      <c r="EA21" s="9"/>
      <c r="EB21" s="9"/>
      <c r="EC21" s="10"/>
      <c r="ED21" s="8"/>
      <c r="EE21" s="9"/>
      <c r="EF21" s="9"/>
      <c r="EG21" s="9"/>
      <c r="EH21" s="9"/>
      <c r="EI21" s="9"/>
      <c r="EJ21" s="9"/>
      <c r="EK21" s="9"/>
      <c r="EL21" s="9"/>
      <c r="EM21" s="10"/>
      <c r="EN21" s="8"/>
      <c r="EO21" s="9"/>
      <c r="EP21" s="9"/>
      <c r="EQ21" s="9"/>
      <c r="ER21" s="9"/>
      <c r="ES21" s="9"/>
      <c r="ET21" s="9"/>
      <c r="EU21" s="9"/>
      <c r="EV21" s="9"/>
      <c r="EW21" s="10"/>
      <c r="EX21" s="8"/>
      <c r="EY21" s="9"/>
      <c r="EZ21" s="9"/>
      <c r="FA21" s="9"/>
      <c r="FB21" s="9"/>
      <c r="FC21" s="9"/>
      <c r="FD21" s="9"/>
      <c r="FE21" s="9"/>
      <c r="FF21" s="9"/>
      <c r="FG21" s="10"/>
      <c r="FH21" s="8"/>
      <c r="FI21" s="9"/>
      <c r="FJ21" s="9"/>
      <c r="FK21" s="9"/>
      <c r="FL21" s="9"/>
      <c r="FM21" s="9"/>
      <c r="FN21" s="9"/>
      <c r="FO21" s="9"/>
      <c r="FP21" s="9"/>
      <c r="FQ21" s="10"/>
      <c r="FR21" s="8"/>
      <c r="FS21" s="9"/>
      <c r="FT21" s="9"/>
      <c r="FU21" s="9"/>
      <c r="FV21" s="9"/>
      <c r="FW21" s="9"/>
      <c r="FX21" s="9"/>
      <c r="FY21" s="9"/>
      <c r="FZ21" s="9"/>
      <c r="GA21" s="10"/>
      <c r="GB21" s="8"/>
      <c r="GC21" s="9"/>
      <c r="GD21" s="9"/>
      <c r="GE21" s="9"/>
      <c r="GF21" s="9"/>
      <c r="GG21" s="9"/>
      <c r="GH21" s="9"/>
      <c r="GI21" s="9"/>
      <c r="GJ21" s="9"/>
      <c r="GK21" s="10"/>
      <c r="GL21" s="8" t="s">
        <v>853</v>
      </c>
      <c r="GM21" s="9">
        <v>1</v>
      </c>
      <c r="GN21" s="9" t="s">
        <v>638</v>
      </c>
      <c r="GO21" s="9" t="s">
        <v>634</v>
      </c>
      <c r="GP21" s="9" t="s">
        <v>676</v>
      </c>
      <c r="GQ21" s="9" t="s">
        <v>628</v>
      </c>
      <c r="GR21" s="9" t="s">
        <v>635</v>
      </c>
      <c r="GS21" s="9" t="s">
        <v>629</v>
      </c>
      <c r="GT21" s="9" t="s">
        <v>631</v>
      </c>
      <c r="GU21" s="10" t="s">
        <v>854</v>
      </c>
      <c r="GV21" s="8"/>
      <c r="GW21" s="9"/>
      <c r="GX21" s="9"/>
      <c r="GY21" s="9"/>
      <c r="GZ21" s="9"/>
      <c r="HA21" s="9"/>
      <c r="HB21" s="9"/>
      <c r="HC21" s="9"/>
      <c r="HD21" s="9"/>
      <c r="HE21" s="10"/>
      <c r="HF21" s="8"/>
      <c r="HG21" s="9"/>
      <c r="HH21" s="9"/>
      <c r="HI21" s="9"/>
      <c r="HJ21" s="9"/>
      <c r="HK21" s="9"/>
      <c r="HL21" s="9"/>
      <c r="HM21" s="9"/>
      <c r="HN21" s="9"/>
      <c r="HO21" s="10"/>
      <c r="HP21" s="8"/>
      <c r="HQ21" s="9"/>
      <c r="HR21" s="9"/>
      <c r="HS21" s="9"/>
      <c r="HT21" s="9"/>
      <c r="HU21" s="9"/>
      <c r="HV21" s="9"/>
      <c r="HW21" s="9"/>
      <c r="HX21" s="9"/>
      <c r="HY21" s="10"/>
      <c r="HZ21" s="8"/>
      <c r="IA21" s="9"/>
      <c r="IB21" s="9"/>
      <c r="IC21" s="9"/>
      <c r="ID21" s="9"/>
      <c r="IE21" s="9"/>
      <c r="IF21" s="9"/>
      <c r="IG21" s="9"/>
      <c r="IH21" s="9"/>
      <c r="II21" s="10"/>
      <c r="IJ21" s="8"/>
      <c r="IK21" s="9"/>
      <c r="IL21" s="9"/>
      <c r="IM21" s="9"/>
      <c r="IN21" s="9"/>
      <c r="IO21" s="9"/>
      <c r="IP21" s="9"/>
      <c r="IQ21" s="9"/>
      <c r="IR21" s="9"/>
      <c r="IS21" s="10"/>
      <c r="IT21" s="8"/>
      <c r="IU21" s="9"/>
      <c r="IV21" s="9"/>
      <c r="IW21" s="9"/>
      <c r="IX21" s="9"/>
      <c r="IY21" s="9"/>
      <c r="IZ21" s="9"/>
      <c r="JA21" s="9"/>
      <c r="JB21" s="9"/>
      <c r="JC21" s="10"/>
      <c r="JD21" s="8" t="s">
        <v>855</v>
      </c>
      <c r="JE21" s="9">
        <v>1</v>
      </c>
      <c r="JF21" s="9" t="s">
        <v>627</v>
      </c>
      <c r="JG21" s="9" t="s">
        <v>627</v>
      </c>
      <c r="JH21" s="9" t="s">
        <v>628</v>
      </c>
      <c r="JI21" s="9" t="s">
        <v>639</v>
      </c>
      <c r="JJ21" s="9" t="s">
        <v>629</v>
      </c>
      <c r="JK21" s="9" t="s">
        <v>630</v>
      </c>
      <c r="JL21" s="9" t="s">
        <v>640</v>
      </c>
      <c r="JM21" s="10" t="s">
        <v>856</v>
      </c>
      <c r="JN21" s="8"/>
      <c r="JO21" s="9"/>
      <c r="JP21" s="9"/>
      <c r="JQ21" s="9"/>
      <c r="JR21" s="9"/>
      <c r="JS21" s="9"/>
      <c r="JT21" s="9"/>
      <c r="JU21" s="9"/>
      <c r="JV21" s="9"/>
      <c r="JW21" s="10"/>
      <c r="JX21" s="8"/>
      <c r="JY21" s="9"/>
      <c r="JZ21" s="9"/>
      <c r="KA21" s="9"/>
      <c r="KB21" s="9"/>
      <c r="KC21" s="9"/>
      <c r="KD21" s="9"/>
      <c r="KE21" s="9"/>
      <c r="KF21" s="9"/>
      <c r="KG21" s="10"/>
      <c r="KH21" s="8"/>
      <c r="KI21" s="9"/>
      <c r="KJ21" s="9"/>
      <c r="KK21" s="9"/>
      <c r="KL21" s="9"/>
      <c r="KM21" s="9"/>
      <c r="KN21" s="9"/>
      <c r="KO21" s="9"/>
      <c r="KP21" s="9"/>
      <c r="KQ21" s="10"/>
      <c r="KR21" s="8"/>
      <c r="KS21" s="9"/>
      <c r="KT21" s="9"/>
      <c r="KU21" s="9"/>
      <c r="KV21" s="9"/>
      <c r="KW21" s="9"/>
      <c r="KX21" s="9"/>
      <c r="KY21" s="9"/>
      <c r="KZ21" s="9"/>
      <c r="LA21" s="10"/>
      <c r="LB21" s="8"/>
      <c r="LC21" s="9"/>
      <c r="LD21" s="9"/>
      <c r="LE21" s="9"/>
      <c r="LF21" s="9"/>
      <c r="LG21" s="9"/>
      <c r="LH21" s="9"/>
      <c r="LI21" s="9"/>
      <c r="LJ21" s="9"/>
      <c r="LK21" s="10"/>
      <c r="LL21" s="8"/>
      <c r="LM21" s="9"/>
      <c r="LN21" s="9"/>
      <c r="LO21" s="9"/>
      <c r="LP21" s="9"/>
      <c r="LQ21" s="9"/>
      <c r="LR21" s="9"/>
      <c r="LS21" s="9"/>
      <c r="LT21" s="9"/>
      <c r="LU21" s="10"/>
      <c r="LV21" s="8"/>
      <c r="LW21" s="9"/>
      <c r="LX21" s="9"/>
      <c r="LY21" s="9"/>
      <c r="LZ21" s="9"/>
      <c r="MA21" s="9"/>
      <c r="MB21" s="9"/>
      <c r="MC21" s="9"/>
      <c r="MD21" s="9"/>
      <c r="ME21" s="10"/>
      <c r="MF21" s="8"/>
      <c r="MG21" s="9"/>
      <c r="MH21" s="9"/>
      <c r="MI21" s="9"/>
      <c r="MJ21" s="9"/>
      <c r="MK21" s="9"/>
      <c r="ML21" s="9"/>
      <c r="MM21" s="9"/>
      <c r="MN21" s="9"/>
      <c r="MO21" s="10"/>
      <c r="MP21" s="8"/>
      <c r="MQ21" s="9"/>
      <c r="MR21" s="9"/>
      <c r="MS21" s="9"/>
      <c r="MT21" s="9"/>
      <c r="MU21" s="9"/>
      <c r="MV21" s="9"/>
      <c r="MW21" s="9"/>
      <c r="MX21" s="9"/>
      <c r="MY21" s="10"/>
      <c r="MZ21" s="8"/>
      <c r="NA21" s="9"/>
      <c r="NB21" s="9"/>
      <c r="NC21" s="9"/>
      <c r="ND21" s="9"/>
      <c r="NE21" s="9"/>
      <c r="NF21" s="9"/>
      <c r="NG21" s="9"/>
      <c r="NH21" s="9"/>
      <c r="NI21" s="10"/>
      <c r="NJ21" s="8"/>
      <c r="NK21" s="9"/>
      <c r="NL21" s="9"/>
      <c r="NM21" s="9"/>
      <c r="NN21" s="9"/>
      <c r="NO21" s="9"/>
      <c r="NP21" s="9"/>
      <c r="NQ21" s="9"/>
      <c r="NR21" s="9"/>
      <c r="NS21" s="10"/>
      <c r="NT21" s="8"/>
      <c r="NU21" s="9"/>
      <c r="NV21" s="9"/>
      <c r="NW21" s="9"/>
      <c r="NX21" s="9"/>
      <c r="NY21" s="9"/>
      <c r="NZ21" s="9"/>
      <c r="OA21" s="9"/>
      <c r="OB21" s="9"/>
      <c r="OC21" s="10"/>
      <c r="OD21" s="8" t="s">
        <v>857</v>
      </c>
      <c r="OE21" s="9">
        <v>1</v>
      </c>
      <c r="OF21" s="9" t="s">
        <v>638</v>
      </c>
      <c r="OG21" s="9" t="s">
        <v>638</v>
      </c>
      <c r="OH21" s="9" t="s">
        <v>628</v>
      </c>
      <c r="OI21" s="9" t="s">
        <v>628</v>
      </c>
      <c r="OJ21" s="9" t="s">
        <v>629</v>
      </c>
      <c r="OK21" s="9" t="s">
        <v>629</v>
      </c>
      <c r="OL21" s="9" t="s">
        <v>631</v>
      </c>
      <c r="OM21" s="10" t="s">
        <v>858</v>
      </c>
      <c r="ON21" s="8"/>
      <c r="OO21" s="9"/>
      <c r="OP21" s="9"/>
      <c r="OQ21" s="9"/>
      <c r="OR21" s="9"/>
      <c r="OS21" s="9"/>
      <c r="OT21" s="9"/>
      <c r="OU21" s="9"/>
      <c r="OV21" s="9"/>
      <c r="OW21" s="10"/>
      <c r="OX21" s="8"/>
      <c r="OY21" s="9"/>
      <c r="OZ21" s="9"/>
      <c r="PA21" s="9"/>
      <c r="PB21" s="9"/>
      <c r="PC21" s="9"/>
      <c r="PD21" s="9"/>
      <c r="PE21" s="9"/>
      <c r="PF21" s="9"/>
      <c r="PG21" s="10"/>
      <c r="PH21" s="8"/>
      <c r="PI21" s="9"/>
      <c r="PJ21" s="9"/>
      <c r="PK21" s="9"/>
      <c r="PL21" s="9"/>
      <c r="PM21" s="9"/>
      <c r="PN21" s="9"/>
      <c r="PO21" s="9"/>
      <c r="PP21" s="9"/>
      <c r="PQ21" s="10"/>
      <c r="PR21" s="8"/>
      <c r="PS21" s="9"/>
      <c r="PT21" s="9"/>
      <c r="PU21" s="9"/>
      <c r="PV21" s="9"/>
      <c r="PW21" s="9"/>
      <c r="PX21" s="9"/>
      <c r="PY21" s="9"/>
      <c r="PZ21" s="9"/>
      <c r="QA21" s="10"/>
      <c r="QB21" s="8"/>
      <c r="QC21" s="9"/>
      <c r="QD21" s="9"/>
      <c r="QE21" s="9"/>
      <c r="QF21" s="9"/>
      <c r="QG21" s="9"/>
      <c r="QH21" s="9"/>
      <c r="QI21" s="9"/>
      <c r="QJ21" s="9"/>
      <c r="QK21" s="10"/>
      <c r="QL21" s="8"/>
      <c r="QM21" s="9"/>
      <c r="QN21" s="9"/>
      <c r="QO21" s="9"/>
      <c r="QP21" s="9"/>
      <c r="QQ21" s="9"/>
      <c r="QR21" s="9"/>
      <c r="QS21" s="9"/>
      <c r="QT21" s="9"/>
      <c r="QU21" s="10"/>
      <c r="QV21" s="8"/>
      <c r="QW21" s="9"/>
      <c r="QX21" s="9"/>
      <c r="QY21" s="9"/>
      <c r="QZ21" s="9"/>
      <c r="RA21" s="9"/>
      <c r="RB21" s="9"/>
      <c r="RC21" s="9"/>
      <c r="RD21" s="9"/>
      <c r="RE21" s="10"/>
      <c r="RF21" s="8" t="s">
        <v>859</v>
      </c>
      <c r="RG21" s="9">
        <v>1</v>
      </c>
      <c r="RH21" s="9" t="s">
        <v>627</v>
      </c>
      <c r="RI21" s="9" t="s">
        <v>627</v>
      </c>
      <c r="RJ21" s="9" t="s">
        <v>628</v>
      </c>
      <c r="RK21" s="9" t="s">
        <v>628</v>
      </c>
      <c r="RL21" s="9" t="s">
        <v>629</v>
      </c>
      <c r="RM21" s="9" t="s">
        <v>629</v>
      </c>
      <c r="RN21" s="9" t="s">
        <v>640</v>
      </c>
      <c r="RO21" s="10" t="s">
        <v>860</v>
      </c>
      <c r="RP21" s="8"/>
      <c r="RQ21" s="9"/>
      <c r="RR21" s="9"/>
      <c r="RS21" s="9"/>
      <c r="RT21" s="9"/>
      <c r="RU21" s="9"/>
      <c r="RV21" s="9"/>
      <c r="RW21" s="9"/>
      <c r="RX21" s="9"/>
      <c r="RY21" s="10"/>
      <c r="RZ21" s="8"/>
      <c r="SA21" s="9"/>
      <c r="SB21" s="9"/>
      <c r="SC21" s="9"/>
      <c r="SD21" s="9"/>
      <c r="SE21" s="9"/>
      <c r="SF21" s="9"/>
      <c r="SG21" s="9"/>
      <c r="SH21" s="9"/>
      <c r="SI21" s="10"/>
      <c r="SJ21" s="8"/>
      <c r="SK21" s="9"/>
      <c r="SL21" s="9"/>
      <c r="SM21" s="9"/>
      <c r="SN21" s="9"/>
      <c r="SO21" s="9"/>
      <c r="SP21" s="9"/>
      <c r="SQ21" s="9"/>
      <c r="SR21" s="9"/>
      <c r="SS21" s="10"/>
      <c r="ST21" s="8"/>
      <c r="SU21" s="9"/>
      <c r="SV21" s="9"/>
      <c r="SW21" s="9"/>
      <c r="SX21" s="9"/>
      <c r="SY21" s="9"/>
      <c r="SZ21" s="9"/>
      <c r="TA21" s="9"/>
      <c r="TB21" s="9"/>
      <c r="TC21" s="10"/>
      <c r="TD21" s="2">
        <v>18466705322266</v>
      </c>
      <c r="TE21" s="2">
        <v>-69900001525879</v>
      </c>
      <c r="TF21">
        <v>-1</v>
      </c>
    </row>
    <row r="22" spans="1:526">
      <c r="A22" t="s">
        <v>861</v>
      </c>
      <c r="B22" t="s">
        <v>617</v>
      </c>
      <c r="C22" t="s">
        <v>618</v>
      </c>
      <c r="F22" s="2">
        <v>128239158151</v>
      </c>
      <c r="G22">
        <v>0</v>
      </c>
      <c r="H22" s="1">
        <v>41753.534918981481</v>
      </c>
      <c r="I22" s="1">
        <v>41753.549259259256</v>
      </c>
      <c r="J22">
        <v>1</v>
      </c>
      <c r="K22">
        <v>0</v>
      </c>
      <c r="L22">
        <v>0</v>
      </c>
      <c r="M22">
        <v>0</v>
      </c>
      <c r="N22">
        <v>1</v>
      </c>
      <c r="O22" t="s">
        <v>648</v>
      </c>
      <c r="P22" t="s">
        <v>648</v>
      </c>
      <c r="Q22" t="s">
        <v>621</v>
      </c>
      <c r="R22" t="s">
        <v>622</v>
      </c>
      <c r="S22" t="s">
        <v>650</v>
      </c>
      <c r="T22" t="s">
        <v>623</v>
      </c>
      <c r="U22" t="s">
        <v>827</v>
      </c>
      <c r="V22" t="s">
        <v>625</v>
      </c>
      <c r="W22">
        <v>27</v>
      </c>
      <c r="X22" s="8"/>
      <c r="Y22" s="9"/>
      <c r="Z22" s="9"/>
      <c r="AA22" s="9"/>
      <c r="AB22" s="9"/>
      <c r="AC22" s="9"/>
      <c r="AD22" s="9"/>
      <c r="AE22" s="9"/>
      <c r="AF22" s="9"/>
      <c r="AG22" s="10"/>
      <c r="AH22" s="8"/>
      <c r="AI22" s="9"/>
      <c r="AJ22" s="9"/>
      <c r="AK22" s="9"/>
      <c r="AL22" s="9"/>
      <c r="AM22" s="9"/>
      <c r="AN22" s="9"/>
      <c r="AO22" s="9"/>
      <c r="AP22" s="9"/>
      <c r="AQ22" s="10"/>
      <c r="AR22" s="8"/>
      <c r="AS22" s="9"/>
      <c r="AT22" s="9"/>
      <c r="AU22" s="9"/>
      <c r="AV22" s="9"/>
      <c r="AW22" s="9"/>
      <c r="AX22" s="9"/>
      <c r="AY22" s="9"/>
      <c r="AZ22" s="9"/>
      <c r="BA22" s="10"/>
      <c r="BB22" s="8"/>
      <c r="BC22" s="9"/>
      <c r="BD22" s="9"/>
      <c r="BE22" s="9"/>
      <c r="BF22" s="9"/>
      <c r="BG22" s="9"/>
      <c r="BH22" s="9"/>
      <c r="BI22" s="9"/>
      <c r="BJ22" s="9"/>
      <c r="BK22" s="10"/>
      <c r="BL22" s="8"/>
      <c r="BM22" s="9"/>
      <c r="BN22" s="9"/>
      <c r="BO22" s="9"/>
      <c r="BP22" s="9"/>
      <c r="BQ22" s="9"/>
      <c r="BR22" s="9"/>
      <c r="BS22" s="9"/>
      <c r="BT22" s="9"/>
      <c r="BU22" s="10"/>
      <c r="BV22" s="8"/>
      <c r="BW22" s="9"/>
      <c r="BX22" s="9"/>
      <c r="BY22" s="9"/>
      <c r="BZ22" s="9"/>
      <c r="CA22" s="9"/>
      <c r="CB22" s="9"/>
      <c r="CC22" s="9"/>
      <c r="CD22" s="9"/>
      <c r="CE22" s="10"/>
      <c r="CF22" s="8" t="s">
        <v>862</v>
      </c>
      <c r="CG22" s="9">
        <v>1</v>
      </c>
      <c r="CH22" s="9" t="s">
        <v>638</v>
      </c>
      <c r="CI22" s="9" t="s">
        <v>634</v>
      </c>
      <c r="CJ22" s="9" t="s">
        <v>628</v>
      </c>
      <c r="CK22" s="9" t="s">
        <v>639</v>
      </c>
      <c r="CL22" s="9" t="s">
        <v>635</v>
      </c>
      <c r="CM22" s="9" t="s">
        <v>629</v>
      </c>
      <c r="CN22" s="9" t="s">
        <v>631</v>
      </c>
      <c r="CO22" s="10" t="s">
        <v>863</v>
      </c>
      <c r="CP22" s="8"/>
      <c r="CQ22" s="9"/>
      <c r="CR22" s="9"/>
      <c r="CS22" s="9"/>
      <c r="CT22" s="9"/>
      <c r="CU22" s="9"/>
      <c r="CV22" s="9"/>
      <c r="CW22" s="9"/>
      <c r="CX22" s="9"/>
      <c r="CY22" s="10"/>
      <c r="CZ22" s="8"/>
      <c r="DA22" s="9"/>
      <c r="DB22" s="9"/>
      <c r="DC22" s="9"/>
      <c r="DD22" s="9"/>
      <c r="DE22" s="9"/>
      <c r="DF22" s="9"/>
      <c r="DG22" s="9"/>
      <c r="DH22" s="9"/>
      <c r="DI22" s="10"/>
      <c r="DJ22" s="8"/>
      <c r="DK22" s="9"/>
      <c r="DL22" s="9"/>
      <c r="DM22" s="9"/>
      <c r="DN22" s="9"/>
      <c r="DO22" s="9"/>
      <c r="DP22" s="9"/>
      <c r="DQ22" s="9"/>
      <c r="DR22" s="9"/>
      <c r="DS22" s="10"/>
      <c r="DT22" s="8"/>
      <c r="DU22" s="9"/>
      <c r="DV22" s="9"/>
      <c r="DW22" s="9"/>
      <c r="DX22" s="9"/>
      <c r="DY22" s="9"/>
      <c r="DZ22" s="9"/>
      <c r="EA22" s="9"/>
      <c r="EB22" s="9"/>
      <c r="EC22" s="10"/>
      <c r="ED22" s="8"/>
      <c r="EE22" s="9"/>
      <c r="EF22" s="9"/>
      <c r="EG22" s="9"/>
      <c r="EH22" s="9"/>
      <c r="EI22" s="9"/>
      <c r="EJ22" s="9"/>
      <c r="EK22" s="9"/>
      <c r="EL22" s="9"/>
      <c r="EM22" s="10"/>
      <c r="EN22" s="8"/>
      <c r="EO22" s="9"/>
      <c r="EP22" s="9"/>
      <c r="EQ22" s="9"/>
      <c r="ER22" s="9"/>
      <c r="ES22" s="9"/>
      <c r="ET22" s="9"/>
      <c r="EU22" s="9"/>
      <c r="EV22" s="9"/>
      <c r="EW22" s="10"/>
      <c r="EX22" s="8"/>
      <c r="EY22" s="9"/>
      <c r="EZ22" s="9"/>
      <c r="FA22" s="9"/>
      <c r="FB22" s="9"/>
      <c r="FC22" s="9"/>
      <c r="FD22" s="9"/>
      <c r="FE22" s="9"/>
      <c r="FF22" s="9"/>
      <c r="FG22" s="10"/>
      <c r="FH22" s="8"/>
      <c r="FI22" s="9"/>
      <c r="FJ22" s="9"/>
      <c r="FK22" s="9"/>
      <c r="FL22" s="9"/>
      <c r="FM22" s="9"/>
      <c r="FN22" s="9"/>
      <c r="FO22" s="9"/>
      <c r="FP22" s="9"/>
      <c r="FQ22" s="10"/>
      <c r="FR22" s="8"/>
      <c r="FS22" s="9"/>
      <c r="FT22" s="9"/>
      <c r="FU22" s="9"/>
      <c r="FV22" s="9"/>
      <c r="FW22" s="9"/>
      <c r="FX22" s="9"/>
      <c r="FY22" s="9"/>
      <c r="FZ22" s="9"/>
      <c r="GA22" s="10"/>
      <c r="GB22" s="8"/>
      <c r="GC22" s="9"/>
      <c r="GD22" s="9"/>
      <c r="GE22" s="9"/>
      <c r="GF22" s="9"/>
      <c r="GG22" s="9"/>
      <c r="GH22" s="9"/>
      <c r="GI22" s="9"/>
      <c r="GJ22" s="9"/>
      <c r="GK22" s="10"/>
      <c r="GL22" s="8"/>
      <c r="GM22" s="9"/>
      <c r="GN22" s="9"/>
      <c r="GO22" s="9"/>
      <c r="GP22" s="9"/>
      <c r="GQ22" s="9"/>
      <c r="GR22" s="9"/>
      <c r="GS22" s="9"/>
      <c r="GT22" s="9"/>
      <c r="GU22" s="10"/>
      <c r="GV22" s="8"/>
      <c r="GW22" s="9"/>
      <c r="GX22" s="9"/>
      <c r="GY22" s="9"/>
      <c r="GZ22" s="9"/>
      <c r="HA22" s="9"/>
      <c r="HB22" s="9"/>
      <c r="HC22" s="9"/>
      <c r="HD22" s="9"/>
      <c r="HE22" s="10"/>
      <c r="HF22" s="8" t="s">
        <v>864</v>
      </c>
      <c r="HG22" s="9">
        <v>1</v>
      </c>
      <c r="HH22" s="9" t="s">
        <v>638</v>
      </c>
      <c r="HI22" s="9" t="s">
        <v>634</v>
      </c>
      <c r="HJ22" s="9" t="s">
        <v>628</v>
      </c>
      <c r="HK22" s="9" t="s">
        <v>639</v>
      </c>
      <c r="HL22" s="9" t="s">
        <v>635</v>
      </c>
      <c r="HM22" s="9" t="s">
        <v>629</v>
      </c>
      <c r="HN22" s="9" t="s">
        <v>631</v>
      </c>
      <c r="HO22" s="10" t="s">
        <v>865</v>
      </c>
      <c r="HP22" s="8"/>
      <c r="HQ22" s="9"/>
      <c r="HR22" s="9"/>
      <c r="HS22" s="9"/>
      <c r="HT22" s="9"/>
      <c r="HU22" s="9"/>
      <c r="HV22" s="9"/>
      <c r="HW22" s="9"/>
      <c r="HX22" s="9"/>
      <c r="HY22" s="10"/>
      <c r="HZ22" s="8"/>
      <c r="IA22" s="9"/>
      <c r="IB22" s="9"/>
      <c r="IC22" s="9"/>
      <c r="ID22" s="9"/>
      <c r="IE22" s="9"/>
      <c r="IF22" s="9"/>
      <c r="IG22" s="9"/>
      <c r="IH22" s="9"/>
      <c r="II22" s="10"/>
      <c r="IJ22" s="8"/>
      <c r="IK22" s="9"/>
      <c r="IL22" s="9"/>
      <c r="IM22" s="9"/>
      <c r="IN22" s="9"/>
      <c r="IO22" s="9"/>
      <c r="IP22" s="9"/>
      <c r="IQ22" s="9"/>
      <c r="IR22" s="9"/>
      <c r="IS22" s="10"/>
      <c r="IT22" s="8"/>
      <c r="IU22" s="9"/>
      <c r="IV22" s="9"/>
      <c r="IW22" s="9"/>
      <c r="IX22" s="9"/>
      <c r="IY22" s="9"/>
      <c r="IZ22" s="9"/>
      <c r="JA22" s="9"/>
      <c r="JB22" s="9"/>
      <c r="JC22" s="10"/>
      <c r="JD22" s="8"/>
      <c r="JE22" s="9"/>
      <c r="JF22" s="9"/>
      <c r="JG22" s="9"/>
      <c r="JH22" s="9"/>
      <c r="JI22" s="9"/>
      <c r="JJ22" s="9"/>
      <c r="JK22" s="9"/>
      <c r="JL22" s="9"/>
      <c r="JM22" s="10"/>
      <c r="JN22" s="8"/>
      <c r="JO22" s="9"/>
      <c r="JP22" s="9"/>
      <c r="JQ22" s="9"/>
      <c r="JR22" s="9"/>
      <c r="JS22" s="9"/>
      <c r="JT22" s="9"/>
      <c r="JU22" s="9"/>
      <c r="JV22" s="9"/>
      <c r="JW22" s="10"/>
      <c r="JX22" s="8"/>
      <c r="JY22" s="9"/>
      <c r="JZ22" s="9"/>
      <c r="KA22" s="9"/>
      <c r="KB22" s="9"/>
      <c r="KC22" s="9"/>
      <c r="KD22" s="9"/>
      <c r="KE22" s="9"/>
      <c r="KF22" s="9"/>
      <c r="KG22" s="10"/>
      <c r="KH22" s="8" t="s">
        <v>866</v>
      </c>
      <c r="KI22" s="9">
        <v>1</v>
      </c>
      <c r="KJ22" s="9" t="s">
        <v>638</v>
      </c>
      <c r="KK22" s="9" t="s">
        <v>634</v>
      </c>
      <c r="KL22" s="9" t="s">
        <v>628</v>
      </c>
      <c r="KM22" s="9" t="s">
        <v>628</v>
      </c>
      <c r="KN22" s="9" t="s">
        <v>630</v>
      </c>
      <c r="KO22" s="9" t="s">
        <v>629</v>
      </c>
      <c r="KP22" s="9" t="s">
        <v>631</v>
      </c>
      <c r="KQ22" s="10" t="s">
        <v>867</v>
      </c>
      <c r="KR22" s="8"/>
      <c r="KS22" s="9"/>
      <c r="KT22" s="9"/>
      <c r="KU22" s="9"/>
      <c r="KV22" s="9"/>
      <c r="KW22" s="9"/>
      <c r="KX22" s="9"/>
      <c r="KY22" s="9"/>
      <c r="KZ22" s="9"/>
      <c r="LA22" s="10"/>
      <c r="LB22" s="8"/>
      <c r="LC22" s="9"/>
      <c r="LD22" s="9"/>
      <c r="LE22" s="9"/>
      <c r="LF22" s="9"/>
      <c r="LG22" s="9"/>
      <c r="LH22" s="9"/>
      <c r="LI22" s="9"/>
      <c r="LJ22" s="9"/>
      <c r="LK22" s="10"/>
      <c r="LL22" s="8"/>
      <c r="LM22" s="9"/>
      <c r="LN22" s="9"/>
      <c r="LO22" s="9"/>
      <c r="LP22" s="9"/>
      <c r="LQ22" s="9"/>
      <c r="LR22" s="9"/>
      <c r="LS22" s="9"/>
      <c r="LT22" s="9"/>
      <c r="LU22" s="10"/>
      <c r="LV22" s="8"/>
      <c r="LW22" s="9"/>
      <c r="LX22" s="9"/>
      <c r="LY22" s="9"/>
      <c r="LZ22" s="9"/>
      <c r="MA22" s="9"/>
      <c r="MB22" s="9"/>
      <c r="MC22" s="9"/>
      <c r="MD22" s="9"/>
      <c r="ME22" s="10"/>
      <c r="MF22" s="8"/>
      <c r="MG22" s="9"/>
      <c r="MH22" s="9"/>
      <c r="MI22" s="9"/>
      <c r="MJ22" s="9"/>
      <c r="MK22" s="9"/>
      <c r="ML22" s="9"/>
      <c r="MM22" s="9"/>
      <c r="MN22" s="9"/>
      <c r="MO22" s="10"/>
      <c r="MP22" s="8"/>
      <c r="MQ22" s="9"/>
      <c r="MR22" s="9"/>
      <c r="MS22" s="9"/>
      <c r="MT22" s="9"/>
      <c r="MU22" s="9"/>
      <c r="MV22" s="9"/>
      <c r="MW22" s="9"/>
      <c r="MX22" s="9"/>
      <c r="MY22" s="10"/>
      <c r="MZ22" s="8"/>
      <c r="NA22" s="9"/>
      <c r="NB22" s="9"/>
      <c r="NC22" s="9"/>
      <c r="ND22" s="9"/>
      <c r="NE22" s="9"/>
      <c r="NF22" s="9"/>
      <c r="NG22" s="9"/>
      <c r="NH22" s="9"/>
      <c r="NI22" s="10"/>
      <c r="NJ22" s="8" t="s">
        <v>868</v>
      </c>
      <c r="NK22" s="9">
        <v>1</v>
      </c>
      <c r="NL22" s="9" t="s">
        <v>638</v>
      </c>
      <c r="NM22" s="9" t="s">
        <v>634</v>
      </c>
      <c r="NN22" s="9" t="s">
        <v>628</v>
      </c>
      <c r="NO22" s="9" t="s">
        <v>628</v>
      </c>
      <c r="NP22" s="9" t="s">
        <v>630</v>
      </c>
      <c r="NQ22" s="9" t="s">
        <v>629</v>
      </c>
      <c r="NR22" s="9" t="s">
        <v>631</v>
      </c>
      <c r="NS22" s="10" t="s">
        <v>869</v>
      </c>
      <c r="NT22" s="8"/>
      <c r="NU22" s="9"/>
      <c r="NV22" s="9"/>
      <c r="NW22" s="9"/>
      <c r="NX22" s="9"/>
      <c r="NY22" s="9"/>
      <c r="NZ22" s="9"/>
      <c r="OA22" s="9"/>
      <c r="OB22" s="9"/>
      <c r="OC22" s="10"/>
      <c r="OD22" s="8"/>
      <c r="OE22" s="9"/>
      <c r="OF22" s="9"/>
      <c r="OG22" s="9"/>
      <c r="OH22" s="9"/>
      <c r="OI22" s="9"/>
      <c r="OJ22" s="9"/>
      <c r="OK22" s="9"/>
      <c r="OL22" s="9"/>
      <c r="OM22" s="10"/>
      <c r="ON22" s="8"/>
      <c r="OO22" s="9"/>
      <c r="OP22" s="9"/>
      <c r="OQ22" s="9"/>
      <c r="OR22" s="9"/>
      <c r="OS22" s="9"/>
      <c r="OT22" s="9"/>
      <c r="OU22" s="9"/>
      <c r="OV22" s="9"/>
      <c r="OW22" s="10"/>
      <c r="OX22" s="8"/>
      <c r="OY22" s="9"/>
      <c r="OZ22" s="9"/>
      <c r="PA22" s="9"/>
      <c r="PB22" s="9"/>
      <c r="PC22" s="9"/>
      <c r="PD22" s="9"/>
      <c r="PE22" s="9"/>
      <c r="PF22" s="9"/>
      <c r="PG22" s="10"/>
      <c r="PH22" s="8"/>
      <c r="PI22" s="9"/>
      <c r="PJ22" s="9"/>
      <c r="PK22" s="9"/>
      <c r="PL22" s="9"/>
      <c r="PM22" s="9"/>
      <c r="PN22" s="9"/>
      <c r="PO22" s="9"/>
      <c r="PP22" s="9"/>
      <c r="PQ22" s="10"/>
      <c r="PR22" s="8"/>
      <c r="PS22" s="9"/>
      <c r="PT22" s="9"/>
      <c r="PU22" s="9"/>
      <c r="PV22" s="9"/>
      <c r="PW22" s="9"/>
      <c r="PX22" s="9"/>
      <c r="PY22" s="9"/>
      <c r="PZ22" s="9"/>
      <c r="QA22" s="10"/>
      <c r="QB22" s="8"/>
      <c r="QC22" s="9"/>
      <c r="QD22" s="9"/>
      <c r="QE22" s="9"/>
      <c r="QF22" s="9"/>
      <c r="QG22" s="9"/>
      <c r="QH22" s="9"/>
      <c r="QI22" s="9"/>
      <c r="QJ22" s="9"/>
      <c r="QK22" s="10"/>
      <c r="QL22" s="8"/>
      <c r="QM22" s="9"/>
      <c r="QN22" s="9"/>
      <c r="QO22" s="9"/>
      <c r="QP22" s="9"/>
      <c r="QQ22" s="9"/>
      <c r="QR22" s="9"/>
      <c r="QS22" s="9"/>
      <c r="QT22" s="9"/>
      <c r="QU22" s="10"/>
      <c r="QV22" s="8"/>
      <c r="QW22" s="9"/>
      <c r="QX22" s="9"/>
      <c r="QY22" s="9"/>
      <c r="QZ22" s="9"/>
      <c r="RA22" s="9"/>
      <c r="RB22" s="9"/>
      <c r="RC22" s="9"/>
      <c r="RD22" s="9"/>
      <c r="RE22" s="10"/>
      <c r="RF22" s="8"/>
      <c r="RG22" s="9"/>
      <c r="RH22" s="9"/>
      <c r="RI22" s="9"/>
      <c r="RJ22" s="9"/>
      <c r="RK22" s="9"/>
      <c r="RL22" s="9"/>
      <c r="RM22" s="9"/>
      <c r="RN22" s="9"/>
      <c r="RO22" s="10"/>
      <c r="RP22" s="8"/>
      <c r="RQ22" s="9"/>
      <c r="RR22" s="9"/>
      <c r="RS22" s="9"/>
      <c r="RT22" s="9"/>
      <c r="RU22" s="9"/>
      <c r="RV22" s="9"/>
      <c r="RW22" s="9"/>
      <c r="RX22" s="9"/>
      <c r="RY22" s="10"/>
      <c r="RZ22" s="8" t="s">
        <v>870</v>
      </c>
      <c r="SA22" s="9">
        <v>1</v>
      </c>
      <c r="SB22" s="9" t="s">
        <v>638</v>
      </c>
      <c r="SC22" s="9" t="s">
        <v>634</v>
      </c>
      <c r="SD22" s="9" t="s">
        <v>628</v>
      </c>
      <c r="SE22" s="9" t="s">
        <v>628</v>
      </c>
      <c r="SF22" s="9" t="s">
        <v>630</v>
      </c>
      <c r="SG22" s="9" t="s">
        <v>629</v>
      </c>
      <c r="SH22" s="9" t="s">
        <v>631</v>
      </c>
      <c r="SI22" s="10" t="s">
        <v>867</v>
      </c>
      <c r="SJ22" s="8"/>
      <c r="SK22" s="9"/>
      <c r="SL22" s="9"/>
      <c r="SM22" s="9"/>
      <c r="SN22" s="9"/>
      <c r="SO22" s="9"/>
      <c r="SP22" s="9"/>
      <c r="SQ22" s="9"/>
      <c r="SR22" s="9"/>
      <c r="SS22" s="10"/>
      <c r="ST22" s="8"/>
      <c r="SU22" s="9"/>
      <c r="SV22" s="9"/>
      <c r="SW22" s="9"/>
      <c r="SX22" s="9"/>
      <c r="SY22" s="9"/>
      <c r="SZ22" s="9"/>
      <c r="TA22" s="9"/>
      <c r="TB22" s="9"/>
      <c r="TC22" s="10"/>
      <c r="TD22" s="2">
        <v>37270706176758</v>
      </c>
      <c r="TE22" s="2">
        <v>-76707496643066</v>
      </c>
      <c r="TF22">
        <v>-1</v>
      </c>
    </row>
    <row r="23" spans="1:526">
      <c r="A23" t="s">
        <v>871</v>
      </c>
      <c r="B23" t="s">
        <v>617</v>
      </c>
      <c r="C23" t="s">
        <v>618</v>
      </c>
      <c r="F23" t="s">
        <v>872</v>
      </c>
      <c r="G23">
        <v>0</v>
      </c>
      <c r="H23" s="1">
        <v>41753.332361111112</v>
      </c>
      <c r="I23" s="1">
        <v>41754.40824074074</v>
      </c>
      <c r="J23">
        <v>1</v>
      </c>
      <c r="K23">
        <v>0</v>
      </c>
      <c r="L23">
        <v>0</v>
      </c>
      <c r="M23">
        <v>0</v>
      </c>
      <c r="N23">
        <v>1</v>
      </c>
      <c r="O23" t="s">
        <v>620</v>
      </c>
      <c r="P23" t="s">
        <v>620</v>
      </c>
      <c r="Q23" t="s">
        <v>649</v>
      </c>
      <c r="R23" t="s">
        <v>724</v>
      </c>
      <c r="S23" t="s">
        <v>724</v>
      </c>
      <c r="T23" t="s">
        <v>873</v>
      </c>
      <c r="U23" t="s">
        <v>624</v>
      </c>
      <c r="V23" t="s">
        <v>625</v>
      </c>
      <c r="W23">
        <v>31</v>
      </c>
      <c r="X23" s="8"/>
      <c r="Y23" s="9"/>
      <c r="Z23" s="9"/>
      <c r="AA23" s="9"/>
      <c r="AB23" s="9"/>
      <c r="AC23" s="9"/>
      <c r="AD23" s="9"/>
      <c r="AE23" s="9"/>
      <c r="AF23" s="9"/>
      <c r="AG23" s="10"/>
      <c r="AH23" s="8"/>
      <c r="AI23" s="9"/>
      <c r="AJ23" s="9"/>
      <c r="AK23" s="9"/>
      <c r="AL23" s="9"/>
      <c r="AM23" s="9"/>
      <c r="AN23" s="9"/>
      <c r="AO23" s="9"/>
      <c r="AP23" s="9"/>
      <c r="AQ23" s="10"/>
      <c r="AR23" s="8"/>
      <c r="AS23" s="9"/>
      <c r="AT23" s="9"/>
      <c r="AU23" s="9"/>
      <c r="AV23" s="9"/>
      <c r="AW23" s="9"/>
      <c r="AX23" s="9"/>
      <c r="AY23" s="9"/>
      <c r="AZ23" s="9"/>
      <c r="BA23" s="10"/>
      <c r="BB23" s="8"/>
      <c r="BC23" s="9"/>
      <c r="BD23" s="9"/>
      <c r="BE23" s="9"/>
      <c r="BF23" s="9"/>
      <c r="BG23" s="9"/>
      <c r="BH23" s="9"/>
      <c r="BI23" s="9"/>
      <c r="BJ23" s="9"/>
      <c r="BK23" s="10"/>
      <c r="BL23" s="8"/>
      <c r="BM23" s="9"/>
      <c r="BN23" s="9"/>
      <c r="BO23" s="9"/>
      <c r="BP23" s="9"/>
      <c r="BQ23" s="9"/>
      <c r="BR23" s="9"/>
      <c r="BS23" s="9"/>
      <c r="BT23" s="9"/>
      <c r="BU23" s="10"/>
      <c r="BV23" s="8"/>
      <c r="BW23" s="9"/>
      <c r="BX23" s="9"/>
      <c r="BY23" s="9"/>
      <c r="BZ23" s="9"/>
      <c r="CA23" s="9"/>
      <c r="CB23" s="9"/>
      <c r="CC23" s="9"/>
      <c r="CD23" s="9"/>
      <c r="CE23" s="10"/>
      <c r="CF23" s="8"/>
      <c r="CG23" s="9"/>
      <c r="CH23" s="9"/>
      <c r="CI23" s="9"/>
      <c r="CJ23" s="9"/>
      <c r="CK23" s="9"/>
      <c r="CL23" s="9"/>
      <c r="CM23" s="9"/>
      <c r="CN23" s="9"/>
      <c r="CO23" s="10"/>
      <c r="CP23" s="8"/>
      <c r="CQ23" s="9"/>
      <c r="CR23" s="9"/>
      <c r="CS23" s="9"/>
      <c r="CT23" s="9"/>
      <c r="CU23" s="9"/>
      <c r="CV23" s="9"/>
      <c r="CW23" s="9"/>
      <c r="CX23" s="9"/>
      <c r="CY23" s="10"/>
      <c r="CZ23" s="8" t="s">
        <v>874</v>
      </c>
      <c r="DA23" s="9">
        <v>1</v>
      </c>
      <c r="DB23" s="9" t="s">
        <v>638</v>
      </c>
      <c r="DC23" s="9" t="s">
        <v>634</v>
      </c>
      <c r="DD23" s="9" t="s">
        <v>628</v>
      </c>
      <c r="DE23" s="9" t="s">
        <v>639</v>
      </c>
      <c r="DF23" s="9" t="s">
        <v>629</v>
      </c>
      <c r="DG23" s="9" t="s">
        <v>629</v>
      </c>
      <c r="DH23" s="9" t="s">
        <v>631</v>
      </c>
      <c r="DI23" s="10" t="s">
        <v>875</v>
      </c>
      <c r="DJ23" s="8"/>
      <c r="DK23" s="9"/>
      <c r="DL23" s="9"/>
      <c r="DM23" s="9"/>
      <c r="DN23" s="9"/>
      <c r="DO23" s="9"/>
      <c r="DP23" s="9"/>
      <c r="DQ23" s="9"/>
      <c r="DR23" s="9"/>
      <c r="DS23" s="10"/>
      <c r="DT23" s="8"/>
      <c r="DU23" s="9"/>
      <c r="DV23" s="9"/>
      <c r="DW23" s="9"/>
      <c r="DX23" s="9"/>
      <c r="DY23" s="9"/>
      <c r="DZ23" s="9"/>
      <c r="EA23" s="9"/>
      <c r="EB23" s="9"/>
      <c r="EC23" s="10"/>
      <c r="ED23" s="8"/>
      <c r="EE23" s="9"/>
      <c r="EF23" s="9"/>
      <c r="EG23" s="9"/>
      <c r="EH23" s="9"/>
      <c r="EI23" s="9"/>
      <c r="EJ23" s="9"/>
      <c r="EK23" s="9"/>
      <c r="EL23" s="9"/>
      <c r="EM23" s="10"/>
      <c r="EN23" s="8"/>
      <c r="EO23" s="9"/>
      <c r="EP23" s="9"/>
      <c r="EQ23" s="9"/>
      <c r="ER23" s="9"/>
      <c r="ES23" s="9"/>
      <c r="ET23" s="9"/>
      <c r="EU23" s="9"/>
      <c r="EV23" s="9"/>
      <c r="EW23" s="10"/>
      <c r="EX23" s="8"/>
      <c r="EY23" s="9"/>
      <c r="EZ23" s="9"/>
      <c r="FA23" s="9"/>
      <c r="FB23" s="9"/>
      <c r="FC23" s="9"/>
      <c r="FD23" s="9"/>
      <c r="FE23" s="9"/>
      <c r="FF23" s="9"/>
      <c r="FG23" s="10"/>
      <c r="FH23" s="8"/>
      <c r="FI23" s="9"/>
      <c r="FJ23" s="9"/>
      <c r="FK23" s="9"/>
      <c r="FL23" s="9"/>
      <c r="FM23" s="9"/>
      <c r="FN23" s="9"/>
      <c r="FO23" s="9"/>
      <c r="FP23" s="9"/>
      <c r="FQ23" s="10"/>
      <c r="FR23" s="8"/>
      <c r="FS23" s="9"/>
      <c r="FT23" s="9"/>
      <c r="FU23" s="9"/>
      <c r="FV23" s="9"/>
      <c r="FW23" s="9"/>
      <c r="FX23" s="9"/>
      <c r="FY23" s="9"/>
      <c r="FZ23" s="9"/>
      <c r="GA23" s="10"/>
      <c r="GB23" s="8" t="s">
        <v>876</v>
      </c>
      <c r="GC23" s="9">
        <v>1</v>
      </c>
      <c r="GD23" s="9" t="s">
        <v>634</v>
      </c>
      <c r="GE23" s="9" t="s">
        <v>634</v>
      </c>
      <c r="GF23" s="9" t="s">
        <v>628</v>
      </c>
      <c r="GG23" s="9" t="s">
        <v>676</v>
      </c>
      <c r="GH23" s="9" t="s">
        <v>629</v>
      </c>
      <c r="GI23" s="9" t="s">
        <v>635</v>
      </c>
      <c r="GJ23" s="9" t="s">
        <v>640</v>
      </c>
      <c r="GK23" s="10" t="s">
        <v>877</v>
      </c>
      <c r="GL23" s="8"/>
      <c r="GM23" s="9"/>
      <c r="GN23" s="9"/>
      <c r="GO23" s="9"/>
      <c r="GP23" s="9"/>
      <c r="GQ23" s="9"/>
      <c r="GR23" s="9"/>
      <c r="GS23" s="9"/>
      <c r="GT23" s="9"/>
      <c r="GU23" s="10"/>
      <c r="GV23" s="8"/>
      <c r="GW23" s="9"/>
      <c r="GX23" s="9"/>
      <c r="GY23" s="9"/>
      <c r="GZ23" s="9"/>
      <c r="HA23" s="9"/>
      <c r="HB23" s="9"/>
      <c r="HC23" s="9"/>
      <c r="HD23" s="9"/>
      <c r="HE23" s="10"/>
      <c r="HF23" s="8"/>
      <c r="HG23" s="9"/>
      <c r="HH23" s="9"/>
      <c r="HI23" s="9"/>
      <c r="HJ23" s="9"/>
      <c r="HK23" s="9"/>
      <c r="HL23" s="9"/>
      <c r="HM23" s="9"/>
      <c r="HN23" s="9"/>
      <c r="HO23" s="10"/>
      <c r="HP23" s="8"/>
      <c r="HQ23" s="9"/>
      <c r="HR23" s="9"/>
      <c r="HS23" s="9"/>
      <c r="HT23" s="9"/>
      <c r="HU23" s="9"/>
      <c r="HV23" s="9"/>
      <c r="HW23" s="9"/>
      <c r="HX23" s="9"/>
      <c r="HY23" s="10"/>
      <c r="HZ23" s="8"/>
      <c r="IA23" s="9"/>
      <c r="IB23" s="9"/>
      <c r="IC23" s="9"/>
      <c r="ID23" s="9"/>
      <c r="IE23" s="9"/>
      <c r="IF23" s="9"/>
      <c r="IG23" s="9"/>
      <c r="IH23" s="9"/>
      <c r="II23" s="10"/>
      <c r="IJ23" s="8"/>
      <c r="IK23" s="9"/>
      <c r="IL23" s="9"/>
      <c r="IM23" s="9"/>
      <c r="IN23" s="9"/>
      <c r="IO23" s="9"/>
      <c r="IP23" s="9"/>
      <c r="IQ23" s="9"/>
      <c r="IR23" s="9"/>
      <c r="IS23" s="10"/>
      <c r="IT23" s="8"/>
      <c r="IU23" s="9"/>
      <c r="IV23" s="9"/>
      <c r="IW23" s="9"/>
      <c r="IX23" s="9"/>
      <c r="IY23" s="9"/>
      <c r="IZ23" s="9"/>
      <c r="JA23" s="9"/>
      <c r="JB23" s="9"/>
      <c r="JC23" s="10"/>
      <c r="JD23" s="8"/>
      <c r="JE23" s="9"/>
      <c r="JF23" s="9"/>
      <c r="JG23" s="9"/>
      <c r="JH23" s="9"/>
      <c r="JI23" s="9"/>
      <c r="JJ23" s="9"/>
      <c r="JK23" s="9"/>
      <c r="JL23" s="9"/>
      <c r="JM23" s="10"/>
      <c r="JN23" s="8"/>
      <c r="JO23" s="9"/>
      <c r="JP23" s="9"/>
      <c r="JQ23" s="9"/>
      <c r="JR23" s="9"/>
      <c r="JS23" s="9"/>
      <c r="JT23" s="9"/>
      <c r="JU23" s="9"/>
      <c r="JV23" s="9"/>
      <c r="JW23" s="10"/>
      <c r="JX23" s="8" t="s">
        <v>878</v>
      </c>
      <c r="JY23" s="9">
        <v>1</v>
      </c>
      <c r="JZ23" s="9" t="s">
        <v>634</v>
      </c>
      <c r="KA23" s="9" t="s">
        <v>638</v>
      </c>
      <c r="KB23" s="9" t="s">
        <v>628</v>
      </c>
      <c r="KC23" s="9" t="s">
        <v>628</v>
      </c>
      <c r="KD23" s="9" t="s">
        <v>629</v>
      </c>
      <c r="KE23" s="9" t="s">
        <v>629</v>
      </c>
      <c r="KF23" s="9" t="s">
        <v>631</v>
      </c>
      <c r="KG23" s="10" t="s">
        <v>879</v>
      </c>
      <c r="KH23" s="8"/>
      <c r="KI23" s="9"/>
      <c r="KJ23" s="9"/>
      <c r="KK23" s="9"/>
      <c r="KL23" s="9"/>
      <c r="KM23" s="9"/>
      <c r="KN23" s="9"/>
      <c r="KO23" s="9"/>
      <c r="KP23" s="9"/>
      <c r="KQ23" s="10"/>
      <c r="KR23" s="8"/>
      <c r="KS23" s="9"/>
      <c r="KT23" s="9"/>
      <c r="KU23" s="9"/>
      <c r="KV23" s="9"/>
      <c r="KW23" s="9"/>
      <c r="KX23" s="9"/>
      <c r="KY23" s="9"/>
      <c r="KZ23" s="9"/>
      <c r="LA23" s="10"/>
      <c r="LB23" s="8"/>
      <c r="LC23" s="9"/>
      <c r="LD23" s="9"/>
      <c r="LE23" s="9"/>
      <c r="LF23" s="9"/>
      <c r="LG23" s="9"/>
      <c r="LH23" s="9"/>
      <c r="LI23" s="9"/>
      <c r="LJ23" s="9"/>
      <c r="LK23" s="10"/>
      <c r="LL23" s="8"/>
      <c r="LM23" s="9"/>
      <c r="LN23" s="9"/>
      <c r="LO23" s="9"/>
      <c r="LP23" s="9"/>
      <c r="LQ23" s="9"/>
      <c r="LR23" s="9"/>
      <c r="LS23" s="9"/>
      <c r="LT23" s="9"/>
      <c r="LU23" s="10"/>
      <c r="LV23" s="8"/>
      <c r="LW23" s="9"/>
      <c r="LX23" s="9"/>
      <c r="LY23" s="9"/>
      <c r="LZ23" s="9"/>
      <c r="MA23" s="9"/>
      <c r="MB23" s="9"/>
      <c r="MC23" s="9"/>
      <c r="MD23" s="9"/>
      <c r="ME23" s="10"/>
      <c r="MF23" s="8"/>
      <c r="MG23" s="9"/>
      <c r="MH23" s="9"/>
      <c r="MI23" s="9"/>
      <c r="MJ23" s="9"/>
      <c r="MK23" s="9"/>
      <c r="ML23" s="9"/>
      <c r="MM23" s="9"/>
      <c r="MN23" s="9"/>
      <c r="MO23" s="10"/>
      <c r="MP23" s="8"/>
      <c r="MQ23" s="9"/>
      <c r="MR23" s="9"/>
      <c r="MS23" s="9"/>
      <c r="MT23" s="9"/>
      <c r="MU23" s="9"/>
      <c r="MV23" s="9"/>
      <c r="MW23" s="9"/>
      <c r="MX23" s="9"/>
      <c r="MY23" s="10"/>
      <c r="MZ23" s="8"/>
      <c r="NA23" s="9"/>
      <c r="NB23" s="9"/>
      <c r="NC23" s="9"/>
      <c r="ND23" s="9"/>
      <c r="NE23" s="9"/>
      <c r="NF23" s="9"/>
      <c r="NG23" s="9"/>
      <c r="NH23" s="9"/>
      <c r="NI23" s="10"/>
      <c r="NJ23" s="8"/>
      <c r="NK23" s="9"/>
      <c r="NL23" s="9"/>
      <c r="NM23" s="9"/>
      <c r="NN23" s="9"/>
      <c r="NO23" s="9"/>
      <c r="NP23" s="9"/>
      <c r="NQ23" s="9"/>
      <c r="NR23" s="9"/>
      <c r="NS23" s="10"/>
      <c r="NT23" s="8" t="s">
        <v>880</v>
      </c>
      <c r="NU23" s="9">
        <v>1</v>
      </c>
      <c r="NV23" s="9" t="s">
        <v>634</v>
      </c>
      <c r="NW23" s="9" t="s">
        <v>634</v>
      </c>
      <c r="NX23" s="9" t="s">
        <v>628</v>
      </c>
      <c r="NY23" s="9" t="s">
        <v>676</v>
      </c>
      <c r="NZ23" s="9" t="s">
        <v>629</v>
      </c>
      <c r="OA23" s="9" t="s">
        <v>629</v>
      </c>
      <c r="OB23" s="9" t="s">
        <v>640</v>
      </c>
      <c r="OC23" s="10" t="s">
        <v>881</v>
      </c>
      <c r="OD23" s="8"/>
      <c r="OE23" s="9"/>
      <c r="OF23" s="9"/>
      <c r="OG23" s="9"/>
      <c r="OH23" s="9"/>
      <c r="OI23" s="9"/>
      <c r="OJ23" s="9"/>
      <c r="OK23" s="9"/>
      <c r="OL23" s="9"/>
      <c r="OM23" s="10"/>
      <c r="ON23" s="8"/>
      <c r="OO23" s="9"/>
      <c r="OP23" s="9"/>
      <c r="OQ23" s="9"/>
      <c r="OR23" s="9"/>
      <c r="OS23" s="9"/>
      <c r="OT23" s="9"/>
      <c r="OU23" s="9"/>
      <c r="OV23" s="9"/>
      <c r="OW23" s="10"/>
      <c r="OX23" s="8"/>
      <c r="OY23" s="9"/>
      <c r="OZ23" s="9"/>
      <c r="PA23" s="9"/>
      <c r="PB23" s="9"/>
      <c r="PC23" s="9"/>
      <c r="PD23" s="9"/>
      <c r="PE23" s="9"/>
      <c r="PF23" s="9"/>
      <c r="PG23" s="10"/>
      <c r="PH23" s="8"/>
      <c r="PI23" s="9"/>
      <c r="PJ23" s="9"/>
      <c r="PK23" s="9"/>
      <c r="PL23" s="9"/>
      <c r="PM23" s="9"/>
      <c r="PN23" s="9"/>
      <c r="PO23" s="9"/>
      <c r="PP23" s="9"/>
      <c r="PQ23" s="10"/>
      <c r="PR23" s="8"/>
      <c r="PS23" s="9"/>
      <c r="PT23" s="9"/>
      <c r="PU23" s="9"/>
      <c r="PV23" s="9"/>
      <c r="PW23" s="9"/>
      <c r="PX23" s="9"/>
      <c r="PY23" s="9"/>
      <c r="PZ23" s="9"/>
      <c r="QA23" s="10"/>
      <c r="QB23" s="8"/>
      <c r="QC23" s="9"/>
      <c r="QD23" s="9"/>
      <c r="QE23" s="9"/>
      <c r="QF23" s="9"/>
      <c r="QG23" s="9"/>
      <c r="QH23" s="9"/>
      <c r="QI23" s="9"/>
      <c r="QJ23" s="9"/>
      <c r="QK23" s="10"/>
      <c r="QL23" s="8"/>
      <c r="QM23" s="9"/>
      <c r="QN23" s="9"/>
      <c r="QO23" s="9"/>
      <c r="QP23" s="9"/>
      <c r="QQ23" s="9"/>
      <c r="QR23" s="9"/>
      <c r="QS23" s="9"/>
      <c r="QT23" s="9"/>
      <c r="QU23" s="10"/>
      <c r="QV23" s="8" t="s">
        <v>882</v>
      </c>
      <c r="QW23" s="9">
        <v>1</v>
      </c>
      <c r="QX23" s="9" t="s">
        <v>638</v>
      </c>
      <c r="QY23" s="9" t="s">
        <v>634</v>
      </c>
      <c r="QZ23" s="9" t="s">
        <v>628</v>
      </c>
      <c r="RA23" s="9" t="s">
        <v>639</v>
      </c>
      <c r="RB23" s="9" t="s">
        <v>629</v>
      </c>
      <c r="RC23" s="9" t="s">
        <v>629</v>
      </c>
      <c r="RD23" s="9" t="s">
        <v>631</v>
      </c>
      <c r="RE23" s="10" t="s">
        <v>883</v>
      </c>
      <c r="RF23" s="8"/>
      <c r="RG23" s="9"/>
      <c r="RH23" s="9"/>
      <c r="RI23" s="9"/>
      <c r="RJ23" s="9"/>
      <c r="RK23" s="9"/>
      <c r="RL23" s="9"/>
      <c r="RM23" s="9"/>
      <c r="RN23" s="9"/>
      <c r="RO23" s="10"/>
      <c r="RP23" s="8"/>
      <c r="RQ23" s="9"/>
      <c r="RR23" s="9"/>
      <c r="RS23" s="9"/>
      <c r="RT23" s="9"/>
      <c r="RU23" s="9"/>
      <c r="RV23" s="9"/>
      <c r="RW23" s="9"/>
      <c r="RX23" s="9"/>
      <c r="RY23" s="10"/>
      <c r="RZ23" s="8"/>
      <c r="SA23" s="9"/>
      <c r="SB23" s="9"/>
      <c r="SC23" s="9"/>
      <c r="SD23" s="9"/>
      <c r="SE23" s="9"/>
      <c r="SF23" s="9"/>
      <c r="SG23" s="9"/>
      <c r="SH23" s="9"/>
      <c r="SI23" s="10"/>
      <c r="SJ23" s="8"/>
      <c r="SK23" s="9"/>
      <c r="SL23" s="9"/>
      <c r="SM23" s="9"/>
      <c r="SN23" s="9"/>
      <c r="SO23" s="9"/>
      <c r="SP23" s="9"/>
      <c r="SQ23" s="9"/>
      <c r="SR23" s="9"/>
      <c r="SS23" s="10"/>
      <c r="ST23" s="8"/>
      <c r="SU23" s="9"/>
      <c r="SV23" s="9"/>
      <c r="SW23" s="9"/>
      <c r="SX23" s="9"/>
      <c r="SY23" s="9"/>
      <c r="SZ23" s="9"/>
      <c r="TA23" s="9"/>
      <c r="TB23" s="9"/>
      <c r="TC23" s="10"/>
      <c r="TD23" s="2">
        <v>46492004394531</v>
      </c>
      <c r="TE23" s="2">
        <v>-74062797546387</v>
      </c>
      <c r="TF23">
        <v>-1</v>
      </c>
    </row>
    <row r="24" spans="1:526">
      <c r="A24" t="s">
        <v>899</v>
      </c>
      <c r="B24" t="s">
        <v>617</v>
      </c>
      <c r="C24" t="s">
        <v>618</v>
      </c>
      <c r="F24" s="2">
        <v>72218222214</v>
      </c>
      <c r="G24">
        <v>0</v>
      </c>
      <c r="H24" s="1">
        <v>41756.688032407408</v>
      </c>
      <c r="I24" s="1">
        <v>41756.729479166665</v>
      </c>
      <c r="J24">
        <v>1</v>
      </c>
      <c r="K24">
        <v>0</v>
      </c>
      <c r="L24">
        <v>0</v>
      </c>
      <c r="M24">
        <v>0</v>
      </c>
      <c r="N24">
        <v>1</v>
      </c>
      <c r="O24" t="s">
        <v>620</v>
      </c>
      <c r="P24" t="s">
        <v>620</v>
      </c>
      <c r="Q24" t="s">
        <v>648</v>
      </c>
      <c r="R24" t="s">
        <v>724</v>
      </c>
      <c r="S24" t="s">
        <v>622</v>
      </c>
      <c r="T24" t="s">
        <v>623</v>
      </c>
      <c r="U24" t="s">
        <v>624</v>
      </c>
      <c r="V24" t="s">
        <v>625</v>
      </c>
      <c r="W24">
        <v>30</v>
      </c>
      <c r="X24" s="8" t="s">
        <v>900</v>
      </c>
      <c r="Y24" s="9">
        <v>1</v>
      </c>
      <c r="Z24" s="9" t="s">
        <v>638</v>
      </c>
      <c r="AA24" s="9" t="s">
        <v>634</v>
      </c>
      <c r="AB24" s="9" t="s">
        <v>628</v>
      </c>
      <c r="AC24" s="9" t="s">
        <v>639</v>
      </c>
      <c r="AD24" s="9" t="s">
        <v>630</v>
      </c>
      <c r="AE24" s="9" t="s">
        <v>635</v>
      </c>
      <c r="AF24" s="9" t="s">
        <v>631</v>
      </c>
      <c r="AG24" s="10" t="s">
        <v>901</v>
      </c>
      <c r="AH24" s="8"/>
      <c r="AI24" s="9"/>
      <c r="AJ24" s="9"/>
      <c r="AK24" s="9"/>
      <c r="AL24" s="9"/>
      <c r="AM24" s="9"/>
      <c r="AN24" s="9"/>
      <c r="AO24" s="9"/>
      <c r="AP24" s="9"/>
      <c r="AQ24" s="10"/>
      <c r="AR24" s="8"/>
      <c r="AS24" s="9"/>
      <c r="AT24" s="9"/>
      <c r="AU24" s="9"/>
      <c r="AV24" s="9"/>
      <c r="AW24" s="9"/>
      <c r="AX24" s="9"/>
      <c r="AY24" s="9"/>
      <c r="AZ24" s="9"/>
      <c r="BA24" s="10"/>
      <c r="BB24" s="8" t="s">
        <v>902</v>
      </c>
      <c r="BC24" s="9">
        <v>1</v>
      </c>
      <c r="BD24" s="9" t="s">
        <v>627</v>
      </c>
      <c r="BE24" s="9" t="s">
        <v>634</v>
      </c>
      <c r="BF24" s="9" t="s">
        <v>628</v>
      </c>
      <c r="BG24" s="9" t="s">
        <v>639</v>
      </c>
      <c r="BH24" s="9" t="s">
        <v>635</v>
      </c>
      <c r="BI24" s="9" t="s">
        <v>629</v>
      </c>
      <c r="BJ24" s="9" t="s">
        <v>631</v>
      </c>
      <c r="BK24" s="10" t="s">
        <v>903</v>
      </c>
      <c r="BL24" s="8"/>
      <c r="BM24" s="9"/>
      <c r="BN24" s="9"/>
      <c r="BO24" s="9"/>
      <c r="BP24" s="9"/>
      <c r="BQ24" s="9"/>
      <c r="BR24" s="9"/>
      <c r="BS24" s="9"/>
      <c r="BT24" s="9"/>
      <c r="BU24" s="10"/>
      <c r="BV24" s="8"/>
      <c r="BW24" s="9"/>
      <c r="BX24" s="9"/>
      <c r="BY24" s="9"/>
      <c r="BZ24" s="9"/>
      <c r="CA24" s="9"/>
      <c r="CB24" s="9"/>
      <c r="CC24" s="9"/>
      <c r="CD24" s="9"/>
      <c r="CE24" s="10"/>
      <c r="CF24" s="8"/>
      <c r="CG24" s="9"/>
      <c r="CH24" s="9"/>
      <c r="CI24" s="9"/>
      <c r="CJ24" s="9"/>
      <c r="CK24" s="9"/>
      <c r="CL24" s="9"/>
      <c r="CM24" s="9"/>
      <c r="CN24" s="9"/>
      <c r="CO24" s="10"/>
      <c r="CP24" s="8"/>
      <c r="CQ24" s="9"/>
      <c r="CR24" s="9"/>
      <c r="CS24" s="9"/>
      <c r="CT24" s="9"/>
      <c r="CU24" s="9"/>
      <c r="CV24" s="9"/>
      <c r="CW24" s="9"/>
      <c r="CX24" s="9"/>
      <c r="CY24" s="10"/>
      <c r="CZ24" s="8"/>
      <c r="DA24" s="9"/>
      <c r="DB24" s="9"/>
      <c r="DC24" s="9"/>
      <c r="DD24" s="9"/>
      <c r="DE24" s="9"/>
      <c r="DF24" s="9"/>
      <c r="DG24" s="9"/>
      <c r="DH24" s="9"/>
      <c r="DI24" s="10"/>
      <c r="DJ24" s="8"/>
      <c r="DK24" s="9"/>
      <c r="DL24" s="9"/>
      <c r="DM24" s="9"/>
      <c r="DN24" s="9"/>
      <c r="DO24" s="9"/>
      <c r="DP24" s="9"/>
      <c r="DQ24" s="9"/>
      <c r="DR24" s="9"/>
      <c r="DS24" s="10"/>
      <c r="DT24" s="8"/>
      <c r="DU24" s="9"/>
      <c r="DV24" s="9"/>
      <c r="DW24" s="9"/>
      <c r="DX24" s="9"/>
      <c r="DY24" s="9"/>
      <c r="DZ24" s="9"/>
      <c r="EA24" s="9"/>
      <c r="EB24" s="9"/>
      <c r="EC24" s="10"/>
      <c r="ED24" s="8"/>
      <c r="EE24" s="9"/>
      <c r="EF24" s="9"/>
      <c r="EG24" s="9"/>
      <c r="EH24" s="9"/>
      <c r="EI24" s="9"/>
      <c r="EJ24" s="9"/>
      <c r="EK24" s="9"/>
      <c r="EL24" s="9"/>
      <c r="EM24" s="10"/>
      <c r="EN24" s="8"/>
      <c r="EO24" s="9"/>
      <c r="EP24" s="9"/>
      <c r="EQ24" s="9"/>
      <c r="ER24" s="9"/>
      <c r="ES24" s="9"/>
      <c r="ET24" s="9"/>
      <c r="EU24" s="9"/>
      <c r="EV24" s="9"/>
      <c r="EW24" s="10"/>
      <c r="EX24" s="8"/>
      <c r="EY24" s="9"/>
      <c r="EZ24" s="9"/>
      <c r="FA24" s="9"/>
      <c r="FB24" s="9"/>
      <c r="FC24" s="9"/>
      <c r="FD24" s="9"/>
      <c r="FE24" s="9"/>
      <c r="FF24" s="9"/>
      <c r="FG24" s="10"/>
      <c r="FH24" s="8" t="s">
        <v>904</v>
      </c>
      <c r="FI24" s="9">
        <v>1</v>
      </c>
      <c r="FJ24" s="9" t="s">
        <v>638</v>
      </c>
      <c r="FK24" s="9" t="s">
        <v>627</v>
      </c>
      <c r="FL24" s="9" t="s">
        <v>628</v>
      </c>
      <c r="FM24" s="9" t="s">
        <v>628</v>
      </c>
      <c r="FN24" s="9" t="s">
        <v>630</v>
      </c>
      <c r="FO24" s="9" t="s">
        <v>629</v>
      </c>
      <c r="FP24" s="9" t="s">
        <v>631</v>
      </c>
      <c r="FQ24" s="10" t="s">
        <v>905</v>
      </c>
      <c r="FR24" s="8" t="s">
        <v>906</v>
      </c>
      <c r="FS24" s="9">
        <v>1</v>
      </c>
      <c r="FT24" s="9" t="s">
        <v>638</v>
      </c>
      <c r="FU24" s="9" t="s">
        <v>627</v>
      </c>
      <c r="FV24" s="9" t="s">
        <v>628</v>
      </c>
      <c r="FW24" s="9" t="s">
        <v>676</v>
      </c>
      <c r="FX24" s="9" t="s">
        <v>630</v>
      </c>
      <c r="FY24" s="9" t="s">
        <v>635</v>
      </c>
      <c r="FZ24" s="9" t="s">
        <v>640</v>
      </c>
      <c r="GA24" s="10" t="s">
        <v>907</v>
      </c>
      <c r="GB24" s="8"/>
      <c r="GC24" s="9"/>
      <c r="GD24" s="9"/>
      <c r="GE24" s="9"/>
      <c r="GF24" s="9"/>
      <c r="GG24" s="9"/>
      <c r="GH24" s="9"/>
      <c r="GI24" s="9"/>
      <c r="GJ24" s="9"/>
      <c r="GK24" s="10"/>
      <c r="GL24" s="8"/>
      <c r="GM24" s="9"/>
      <c r="GN24" s="9"/>
      <c r="GO24" s="9"/>
      <c r="GP24" s="9"/>
      <c r="GQ24" s="9"/>
      <c r="GR24" s="9"/>
      <c r="GS24" s="9"/>
      <c r="GT24" s="9"/>
      <c r="GU24" s="10"/>
      <c r="GV24" s="8"/>
      <c r="GW24" s="9"/>
      <c r="GX24" s="9"/>
      <c r="GY24" s="9"/>
      <c r="GZ24" s="9"/>
      <c r="HA24" s="9"/>
      <c r="HB24" s="9"/>
      <c r="HC24" s="9"/>
      <c r="HD24" s="9"/>
      <c r="HE24" s="10"/>
      <c r="HF24" s="8"/>
      <c r="HG24" s="9"/>
      <c r="HH24" s="9"/>
      <c r="HI24" s="9"/>
      <c r="HJ24" s="9"/>
      <c r="HK24" s="9"/>
      <c r="HL24" s="9"/>
      <c r="HM24" s="9"/>
      <c r="HN24" s="9"/>
      <c r="HO24" s="10"/>
      <c r="HP24" s="8"/>
      <c r="HQ24" s="9"/>
      <c r="HR24" s="9"/>
      <c r="HS24" s="9"/>
      <c r="HT24" s="9"/>
      <c r="HU24" s="9"/>
      <c r="HV24" s="9"/>
      <c r="HW24" s="9"/>
      <c r="HX24" s="9"/>
      <c r="HY24" s="10"/>
      <c r="HZ24" s="8"/>
      <c r="IA24" s="9"/>
      <c r="IB24" s="9"/>
      <c r="IC24" s="9"/>
      <c r="ID24" s="9"/>
      <c r="IE24" s="9"/>
      <c r="IF24" s="9"/>
      <c r="IG24" s="9"/>
      <c r="IH24" s="9"/>
      <c r="II24" s="10"/>
      <c r="IJ24" s="8" t="s">
        <v>908</v>
      </c>
      <c r="IK24" s="9">
        <v>1</v>
      </c>
      <c r="IL24" s="9" t="s">
        <v>634</v>
      </c>
      <c r="IM24" s="9" t="s">
        <v>627</v>
      </c>
      <c r="IN24" s="9" t="s">
        <v>628</v>
      </c>
      <c r="IO24" s="9" t="s">
        <v>676</v>
      </c>
      <c r="IP24" s="9" t="s">
        <v>635</v>
      </c>
      <c r="IQ24" s="9" t="s">
        <v>630</v>
      </c>
      <c r="IR24" s="9" t="s">
        <v>640</v>
      </c>
      <c r="IS24" s="10" t="s">
        <v>909</v>
      </c>
      <c r="IT24" s="8"/>
      <c r="IU24" s="9"/>
      <c r="IV24" s="9"/>
      <c r="IW24" s="9"/>
      <c r="IX24" s="9"/>
      <c r="IY24" s="9"/>
      <c r="IZ24" s="9"/>
      <c r="JA24" s="9"/>
      <c r="JB24" s="9"/>
      <c r="JC24" s="10"/>
      <c r="JD24" s="8"/>
      <c r="JE24" s="9"/>
      <c r="JF24" s="9"/>
      <c r="JG24" s="9"/>
      <c r="JH24" s="9"/>
      <c r="JI24" s="9"/>
      <c r="JJ24" s="9"/>
      <c r="JK24" s="9"/>
      <c r="JL24" s="9"/>
      <c r="JM24" s="10"/>
      <c r="JN24" s="8"/>
      <c r="JO24" s="9"/>
      <c r="JP24" s="9"/>
      <c r="JQ24" s="9"/>
      <c r="JR24" s="9"/>
      <c r="JS24" s="9"/>
      <c r="JT24" s="9"/>
      <c r="JU24" s="9"/>
      <c r="JV24" s="9"/>
      <c r="JW24" s="10"/>
      <c r="JX24" s="8"/>
      <c r="JY24" s="9"/>
      <c r="JZ24" s="9"/>
      <c r="KA24" s="9"/>
      <c r="KB24" s="9"/>
      <c r="KC24" s="9"/>
      <c r="KD24" s="9"/>
      <c r="KE24" s="9"/>
      <c r="KF24" s="9"/>
      <c r="KG24" s="10"/>
      <c r="KH24" s="8"/>
      <c r="KI24" s="9"/>
      <c r="KJ24" s="9"/>
      <c r="KK24" s="9"/>
      <c r="KL24" s="9"/>
      <c r="KM24" s="9"/>
      <c r="KN24" s="9"/>
      <c r="KO24" s="9"/>
      <c r="KP24" s="9"/>
      <c r="KQ24" s="10"/>
      <c r="KR24" s="8"/>
      <c r="KS24" s="9"/>
      <c r="KT24" s="9"/>
      <c r="KU24" s="9"/>
      <c r="KV24" s="9"/>
      <c r="KW24" s="9"/>
      <c r="KX24" s="9"/>
      <c r="KY24" s="9"/>
      <c r="KZ24" s="9"/>
      <c r="LA24" s="10"/>
      <c r="LB24" s="8"/>
      <c r="LC24" s="9"/>
      <c r="LD24" s="9"/>
      <c r="LE24" s="9"/>
      <c r="LF24" s="9"/>
      <c r="LG24" s="9"/>
      <c r="LH24" s="9"/>
      <c r="LI24" s="9"/>
      <c r="LJ24" s="9"/>
      <c r="LK24" s="10"/>
      <c r="LL24" s="8"/>
      <c r="LM24" s="9"/>
      <c r="LN24" s="9"/>
      <c r="LO24" s="9"/>
      <c r="LP24" s="9"/>
      <c r="LQ24" s="9"/>
      <c r="LR24" s="9"/>
      <c r="LS24" s="9"/>
      <c r="LT24" s="9"/>
      <c r="LU24" s="10"/>
      <c r="LV24" s="8"/>
      <c r="LW24" s="9"/>
      <c r="LX24" s="9"/>
      <c r="LY24" s="9"/>
      <c r="LZ24" s="9"/>
      <c r="MA24" s="9"/>
      <c r="MB24" s="9"/>
      <c r="MC24" s="9"/>
      <c r="MD24" s="9"/>
      <c r="ME24" s="10"/>
      <c r="MF24" s="8"/>
      <c r="MG24" s="9"/>
      <c r="MH24" s="9"/>
      <c r="MI24" s="9"/>
      <c r="MJ24" s="9"/>
      <c r="MK24" s="9"/>
      <c r="ML24" s="9"/>
      <c r="MM24" s="9"/>
      <c r="MN24" s="9"/>
      <c r="MO24" s="10"/>
      <c r="MP24" s="8" t="s">
        <v>910</v>
      </c>
      <c r="MQ24" s="9">
        <v>1</v>
      </c>
      <c r="MR24" s="9" t="s">
        <v>627</v>
      </c>
      <c r="MS24" s="9" t="s">
        <v>627</v>
      </c>
      <c r="MT24" s="9" t="s">
        <v>628</v>
      </c>
      <c r="MU24" s="9" t="s">
        <v>676</v>
      </c>
      <c r="MV24" s="9" t="s">
        <v>630</v>
      </c>
      <c r="MW24" s="9" t="s">
        <v>635</v>
      </c>
      <c r="MX24" s="9" t="s">
        <v>631</v>
      </c>
      <c r="MY24" s="10" t="s">
        <v>911</v>
      </c>
      <c r="MZ24" s="8"/>
      <c r="NA24" s="9"/>
      <c r="NB24" s="9"/>
      <c r="NC24" s="9"/>
      <c r="ND24" s="9"/>
      <c r="NE24" s="9"/>
      <c r="NF24" s="9"/>
      <c r="NG24" s="9"/>
      <c r="NH24" s="9"/>
      <c r="NI24" s="10"/>
      <c r="NJ24" s="8"/>
      <c r="NK24" s="9"/>
      <c r="NL24" s="9"/>
      <c r="NM24" s="9"/>
      <c r="NN24" s="9"/>
      <c r="NO24" s="9"/>
      <c r="NP24" s="9"/>
      <c r="NQ24" s="9"/>
      <c r="NR24" s="9"/>
      <c r="NS24" s="10"/>
      <c r="NT24" s="8"/>
      <c r="NU24" s="9"/>
      <c r="NV24" s="9"/>
      <c r="NW24" s="9"/>
      <c r="NX24" s="9"/>
      <c r="NY24" s="9"/>
      <c r="NZ24" s="9"/>
      <c r="OA24" s="9"/>
      <c r="OB24" s="9"/>
      <c r="OC24" s="10"/>
      <c r="OD24" s="8"/>
      <c r="OE24" s="9"/>
      <c r="OF24" s="9"/>
      <c r="OG24" s="9"/>
      <c r="OH24" s="9"/>
      <c r="OI24" s="9"/>
      <c r="OJ24" s="9"/>
      <c r="OK24" s="9"/>
      <c r="OL24" s="9"/>
      <c r="OM24" s="10"/>
      <c r="ON24" s="8"/>
      <c r="OO24" s="9"/>
      <c r="OP24" s="9"/>
      <c r="OQ24" s="9"/>
      <c r="OR24" s="9"/>
      <c r="OS24" s="9"/>
      <c r="OT24" s="9"/>
      <c r="OU24" s="9"/>
      <c r="OV24" s="9"/>
      <c r="OW24" s="10"/>
      <c r="OX24" s="8"/>
      <c r="OY24" s="9"/>
      <c r="OZ24" s="9"/>
      <c r="PA24" s="9"/>
      <c r="PB24" s="9"/>
      <c r="PC24" s="9"/>
      <c r="PD24" s="9"/>
      <c r="PE24" s="9"/>
      <c r="PF24" s="9"/>
      <c r="PG24" s="10"/>
      <c r="PH24" s="8" t="s">
        <v>912</v>
      </c>
      <c r="PI24" s="9">
        <v>1</v>
      </c>
      <c r="PJ24" s="9" t="s">
        <v>634</v>
      </c>
      <c r="PK24" s="9" t="s">
        <v>638</v>
      </c>
      <c r="PL24" s="9" t="s">
        <v>628</v>
      </c>
      <c r="PM24" s="9" t="s">
        <v>628</v>
      </c>
      <c r="PN24" s="9" t="s">
        <v>635</v>
      </c>
      <c r="PO24" s="9" t="s">
        <v>629</v>
      </c>
      <c r="PP24" s="9" t="s">
        <v>631</v>
      </c>
      <c r="PQ24" s="10" t="s">
        <v>913</v>
      </c>
      <c r="PR24" s="8"/>
      <c r="PS24" s="9"/>
      <c r="PT24" s="9"/>
      <c r="PU24" s="9"/>
      <c r="PV24" s="9"/>
      <c r="PW24" s="9"/>
      <c r="PX24" s="9"/>
      <c r="PY24" s="9"/>
      <c r="PZ24" s="9"/>
      <c r="QA24" s="10"/>
      <c r="QB24" s="8"/>
      <c r="QC24" s="9"/>
      <c r="QD24" s="9"/>
      <c r="QE24" s="9"/>
      <c r="QF24" s="9"/>
      <c r="QG24" s="9"/>
      <c r="QH24" s="9"/>
      <c r="QI24" s="9"/>
      <c r="QJ24" s="9"/>
      <c r="QK24" s="10"/>
      <c r="QL24" s="8"/>
      <c r="QM24" s="9"/>
      <c r="QN24" s="9"/>
      <c r="QO24" s="9"/>
      <c r="QP24" s="9"/>
      <c r="QQ24" s="9"/>
      <c r="QR24" s="9"/>
      <c r="QS24" s="9"/>
      <c r="QT24" s="9"/>
      <c r="QU24" s="10"/>
      <c r="QV24" s="8"/>
      <c r="QW24" s="9"/>
      <c r="QX24" s="9"/>
      <c r="QY24" s="9"/>
      <c r="QZ24" s="9"/>
      <c r="RA24" s="9"/>
      <c r="RB24" s="9"/>
      <c r="RC24" s="9"/>
      <c r="RD24" s="9"/>
      <c r="RE24" s="10"/>
      <c r="RF24" s="8"/>
      <c r="RG24" s="9"/>
      <c r="RH24" s="9"/>
      <c r="RI24" s="9"/>
      <c r="RJ24" s="9"/>
      <c r="RK24" s="9"/>
      <c r="RL24" s="9"/>
      <c r="RM24" s="9"/>
      <c r="RN24" s="9"/>
      <c r="RO24" s="10"/>
      <c r="RP24" s="8"/>
      <c r="RQ24" s="9"/>
      <c r="RR24" s="9"/>
      <c r="RS24" s="9"/>
      <c r="RT24" s="9"/>
      <c r="RU24" s="9"/>
      <c r="RV24" s="9"/>
      <c r="RW24" s="9"/>
      <c r="RX24" s="9"/>
      <c r="RY24" s="10"/>
      <c r="RZ24" s="8"/>
      <c r="SA24" s="9"/>
      <c r="SB24" s="9"/>
      <c r="SC24" s="9"/>
      <c r="SD24" s="9"/>
      <c r="SE24" s="9"/>
      <c r="SF24" s="9"/>
      <c r="SG24" s="9"/>
      <c r="SH24" s="9"/>
      <c r="SI24" s="10"/>
      <c r="SJ24" s="8"/>
      <c r="SK24" s="9"/>
      <c r="SL24" s="9"/>
      <c r="SM24" s="9"/>
      <c r="SN24" s="9"/>
      <c r="SO24" s="9"/>
      <c r="SP24" s="9"/>
      <c r="SQ24" s="9"/>
      <c r="SR24" s="9"/>
      <c r="SS24" s="10"/>
      <c r="ST24" s="8"/>
      <c r="SU24" s="9"/>
      <c r="SV24" s="9"/>
      <c r="SW24" s="9"/>
      <c r="SX24" s="9"/>
      <c r="SY24" s="9"/>
      <c r="SZ24" s="9"/>
      <c r="TA24" s="9"/>
      <c r="TB24" s="9"/>
      <c r="TC24" s="10"/>
      <c r="TD24" s="2">
        <v>37243804931641</v>
      </c>
      <c r="TE24" s="2">
        <v>-76727500915527</v>
      </c>
      <c r="TF24">
        <v>-1</v>
      </c>
    </row>
    <row r="25" spans="1:526">
      <c r="A25" t="s">
        <v>997</v>
      </c>
      <c r="B25" t="s">
        <v>617</v>
      </c>
      <c r="C25" t="s">
        <v>618</v>
      </c>
      <c r="F25" t="s">
        <v>998</v>
      </c>
      <c r="G25">
        <v>0</v>
      </c>
      <c r="H25" s="1">
        <v>41759.959270833337</v>
      </c>
      <c r="I25" s="1">
        <v>41759.986435185187</v>
      </c>
      <c r="J25">
        <v>1</v>
      </c>
      <c r="K25">
        <v>0</v>
      </c>
      <c r="L25">
        <v>0</v>
      </c>
      <c r="M25">
        <v>0</v>
      </c>
      <c r="N25">
        <v>1</v>
      </c>
      <c r="O25" t="s">
        <v>621</v>
      </c>
      <c r="P25" t="s">
        <v>620</v>
      </c>
      <c r="Q25" t="s">
        <v>620</v>
      </c>
      <c r="R25" t="s">
        <v>622</v>
      </c>
      <c r="S25" t="s">
        <v>650</v>
      </c>
      <c r="T25" t="s">
        <v>651</v>
      </c>
      <c r="U25" t="s">
        <v>827</v>
      </c>
      <c r="V25" t="s">
        <v>625</v>
      </c>
      <c r="W25">
        <v>24</v>
      </c>
      <c r="BL25" t="s">
        <v>999</v>
      </c>
      <c r="BM25">
        <v>1</v>
      </c>
      <c r="BN25" t="s">
        <v>627</v>
      </c>
      <c r="BO25" t="s">
        <v>634</v>
      </c>
      <c r="BP25" t="s">
        <v>628</v>
      </c>
      <c r="BQ25" t="s">
        <v>628</v>
      </c>
      <c r="BR25" t="s">
        <v>629</v>
      </c>
      <c r="BS25" t="s">
        <v>635</v>
      </c>
      <c r="BT25" t="s">
        <v>631</v>
      </c>
      <c r="BU25" t="s">
        <v>1000</v>
      </c>
      <c r="DT25" t="s">
        <v>1001</v>
      </c>
      <c r="DU25">
        <v>1</v>
      </c>
      <c r="DV25" t="s">
        <v>627</v>
      </c>
      <c r="DW25" t="s">
        <v>634</v>
      </c>
      <c r="DX25" t="s">
        <v>628</v>
      </c>
      <c r="DY25" t="s">
        <v>628</v>
      </c>
      <c r="DZ25" t="s">
        <v>629</v>
      </c>
      <c r="EA25" t="s">
        <v>629</v>
      </c>
      <c r="EB25" t="s">
        <v>631</v>
      </c>
      <c r="EC25" t="s">
        <v>1002</v>
      </c>
      <c r="LB25" t="s">
        <v>1003</v>
      </c>
      <c r="LC25">
        <v>1</v>
      </c>
      <c r="LD25" t="s">
        <v>627</v>
      </c>
      <c r="LE25" t="s">
        <v>627</v>
      </c>
      <c r="LF25" t="s">
        <v>628</v>
      </c>
      <c r="LG25" t="s">
        <v>639</v>
      </c>
      <c r="LH25" t="s">
        <v>629</v>
      </c>
      <c r="LI25" t="s">
        <v>629</v>
      </c>
      <c r="LJ25" t="s">
        <v>640</v>
      </c>
      <c r="LK25" t="s">
        <v>1004</v>
      </c>
      <c r="OX25" t="s">
        <v>1005</v>
      </c>
      <c r="OY25">
        <v>1</v>
      </c>
      <c r="OZ25" t="s">
        <v>627</v>
      </c>
      <c r="PA25" t="s">
        <v>634</v>
      </c>
      <c r="PB25" t="s">
        <v>628</v>
      </c>
      <c r="PC25" t="s">
        <v>639</v>
      </c>
      <c r="PD25" t="s">
        <v>629</v>
      </c>
      <c r="PE25" t="s">
        <v>629</v>
      </c>
      <c r="PF25" t="s">
        <v>640</v>
      </c>
      <c r="PG25" t="s">
        <v>1006</v>
      </c>
      <c r="PR25" t="s">
        <v>1007</v>
      </c>
      <c r="PS25">
        <v>1</v>
      </c>
      <c r="PT25" t="s">
        <v>638</v>
      </c>
      <c r="PU25" t="s">
        <v>627</v>
      </c>
      <c r="PV25" t="s">
        <v>628</v>
      </c>
      <c r="PW25" t="s">
        <v>628</v>
      </c>
      <c r="PX25" t="s">
        <v>635</v>
      </c>
      <c r="PY25" t="s">
        <v>629</v>
      </c>
      <c r="PZ25" t="s">
        <v>631</v>
      </c>
      <c r="QA25" t="s">
        <v>1008</v>
      </c>
      <c r="TD25" s="2">
        <v>37243804931641</v>
      </c>
      <c r="TE25" s="2">
        <v>-76727500915527</v>
      </c>
      <c r="TF25">
        <v>-1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8"/>
  <sheetViews>
    <sheetView topLeftCell="B205" workbookViewId="0">
      <selection activeCell="J218" sqref="J218"/>
    </sheetView>
  </sheetViews>
  <sheetFormatPr baseColWidth="10" defaultRowHeight="14" x14ac:dyDescent="0"/>
  <cols>
    <col min="1" max="1" width="10.5" bestFit="1" customWidth="1"/>
    <col min="2" max="2" width="4" style="15" customWidth="1"/>
    <col min="3" max="3" width="26" customWidth="1"/>
    <col min="4" max="4" width="20.33203125" customWidth="1"/>
    <col min="5" max="5" width="23.5" customWidth="1"/>
    <col min="6" max="6" width="23.6640625" customWidth="1"/>
    <col min="7" max="7" width="25.1640625" customWidth="1"/>
    <col min="8" max="8" width="15.5" customWidth="1"/>
    <col min="9" max="9" width="14.5" customWidth="1"/>
    <col min="10" max="10" width="12.5" customWidth="1"/>
  </cols>
  <sheetData>
    <row r="1" spans="1:11">
      <c r="B1" s="3" t="s">
        <v>1009</v>
      </c>
      <c r="C1" s="3" t="s">
        <v>916</v>
      </c>
      <c r="D1" s="3" t="s">
        <v>917</v>
      </c>
      <c r="E1" s="4" t="s">
        <v>917</v>
      </c>
      <c r="F1" s="3" t="s">
        <v>918</v>
      </c>
      <c r="G1" s="4" t="s">
        <v>918</v>
      </c>
      <c r="H1" s="3" t="s">
        <v>919</v>
      </c>
      <c r="I1" s="4" t="s">
        <v>919</v>
      </c>
      <c r="J1" s="11" t="s">
        <v>921</v>
      </c>
      <c r="K1" s="12" t="s">
        <v>922</v>
      </c>
    </row>
    <row r="2" spans="1:11">
      <c r="A2" t="s">
        <v>915</v>
      </c>
      <c r="B2" s="56">
        <v>2</v>
      </c>
      <c r="C2" t="s">
        <v>661</v>
      </c>
      <c r="D2" t="s">
        <v>627</v>
      </c>
      <c r="E2" t="s">
        <v>627</v>
      </c>
      <c r="F2" t="s">
        <v>628</v>
      </c>
      <c r="G2" t="s">
        <v>639</v>
      </c>
      <c r="H2" t="s">
        <v>629</v>
      </c>
      <c r="I2" t="s">
        <v>635</v>
      </c>
      <c r="J2" s="9" t="s">
        <v>640</v>
      </c>
      <c r="K2" s="10" t="s">
        <v>662</v>
      </c>
    </row>
    <row r="3" spans="1:11">
      <c r="B3" s="56">
        <v>2</v>
      </c>
      <c r="C3" t="s">
        <v>900</v>
      </c>
      <c r="D3" t="s">
        <v>638</v>
      </c>
      <c r="E3" t="s">
        <v>634</v>
      </c>
      <c r="F3" t="s">
        <v>628</v>
      </c>
      <c r="G3" t="s">
        <v>639</v>
      </c>
      <c r="H3" t="s">
        <v>630</v>
      </c>
      <c r="I3" t="s">
        <v>635</v>
      </c>
      <c r="J3" s="9" t="s">
        <v>631</v>
      </c>
      <c r="K3" s="10" t="s">
        <v>901</v>
      </c>
    </row>
    <row r="6" spans="1:11">
      <c r="A6" t="s">
        <v>920</v>
      </c>
      <c r="B6" s="56">
        <v>1</v>
      </c>
      <c r="C6" t="s">
        <v>923</v>
      </c>
      <c r="D6" t="s">
        <v>627</v>
      </c>
      <c r="E6" t="s">
        <v>634</v>
      </c>
      <c r="F6" t="s">
        <v>639</v>
      </c>
      <c r="G6" t="s">
        <v>628</v>
      </c>
      <c r="H6" t="s">
        <v>630</v>
      </c>
      <c r="I6" t="s">
        <v>629</v>
      </c>
      <c r="J6" t="s">
        <v>631</v>
      </c>
      <c r="K6" t="s">
        <v>652</v>
      </c>
    </row>
    <row r="9" spans="1:11">
      <c r="A9" t="s">
        <v>924</v>
      </c>
      <c r="B9" s="56">
        <v>2</v>
      </c>
      <c r="C9" t="s">
        <v>791</v>
      </c>
      <c r="D9" t="s">
        <v>638</v>
      </c>
      <c r="E9" t="s">
        <v>638</v>
      </c>
      <c r="F9" t="s">
        <v>639</v>
      </c>
      <c r="G9" t="s">
        <v>676</v>
      </c>
      <c r="H9" t="s">
        <v>629</v>
      </c>
      <c r="I9" t="s">
        <v>630</v>
      </c>
      <c r="J9" t="s">
        <v>640</v>
      </c>
      <c r="K9" t="s">
        <v>792</v>
      </c>
    </row>
    <row r="10" spans="1:11">
      <c r="B10" s="56">
        <v>1</v>
      </c>
      <c r="C10" t="s">
        <v>803</v>
      </c>
      <c r="D10" t="s">
        <v>638</v>
      </c>
      <c r="E10" t="s">
        <v>634</v>
      </c>
      <c r="F10" t="s">
        <v>628</v>
      </c>
      <c r="G10" t="s">
        <v>676</v>
      </c>
      <c r="H10" t="s">
        <v>629</v>
      </c>
      <c r="I10" t="s">
        <v>630</v>
      </c>
      <c r="J10" t="s">
        <v>640</v>
      </c>
      <c r="K10" t="s">
        <v>804</v>
      </c>
    </row>
    <row r="13" spans="1:11">
      <c r="A13" t="s">
        <v>925</v>
      </c>
      <c r="B13" s="56">
        <v>2</v>
      </c>
      <c r="C13" t="s">
        <v>725</v>
      </c>
      <c r="D13" t="s">
        <v>638</v>
      </c>
      <c r="E13" t="s">
        <v>634</v>
      </c>
      <c r="F13" t="s">
        <v>628</v>
      </c>
      <c r="G13" t="s">
        <v>628</v>
      </c>
      <c r="H13" t="s">
        <v>630</v>
      </c>
      <c r="I13" t="s">
        <v>629</v>
      </c>
      <c r="J13" t="s">
        <v>631</v>
      </c>
      <c r="K13" t="s">
        <v>726</v>
      </c>
    </row>
    <row r="14" spans="1:11">
      <c r="B14" s="56">
        <v>2</v>
      </c>
      <c r="C14" t="s">
        <v>746</v>
      </c>
      <c r="D14" t="s">
        <v>638</v>
      </c>
      <c r="E14" t="s">
        <v>634</v>
      </c>
      <c r="F14" t="s">
        <v>628</v>
      </c>
      <c r="G14" t="s">
        <v>639</v>
      </c>
      <c r="H14" t="s">
        <v>630</v>
      </c>
      <c r="I14" t="s">
        <v>635</v>
      </c>
      <c r="J14" t="s">
        <v>631</v>
      </c>
      <c r="K14" t="s">
        <v>747</v>
      </c>
    </row>
    <row r="15" spans="1:11">
      <c r="B15" s="56">
        <v>2</v>
      </c>
      <c r="C15" t="s">
        <v>839</v>
      </c>
      <c r="D15" t="s">
        <v>627</v>
      </c>
      <c r="E15" t="s">
        <v>634</v>
      </c>
      <c r="F15" t="s">
        <v>628</v>
      </c>
      <c r="G15" t="s">
        <v>639</v>
      </c>
      <c r="H15" t="s">
        <v>635</v>
      </c>
      <c r="I15" t="s">
        <v>629</v>
      </c>
      <c r="J15" t="s">
        <v>631</v>
      </c>
      <c r="K15" t="s">
        <v>840</v>
      </c>
    </row>
    <row r="16" spans="1:11">
      <c r="B16" s="56">
        <v>2</v>
      </c>
      <c r="C16" t="s">
        <v>902</v>
      </c>
      <c r="D16" t="s">
        <v>627</v>
      </c>
      <c r="E16" t="s">
        <v>634</v>
      </c>
      <c r="F16" t="s">
        <v>628</v>
      </c>
      <c r="G16" t="s">
        <v>639</v>
      </c>
      <c r="H16" t="s">
        <v>635</v>
      </c>
      <c r="I16" t="s">
        <v>629</v>
      </c>
      <c r="J16" t="s">
        <v>631</v>
      </c>
      <c r="K16" t="s">
        <v>903</v>
      </c>
    </row>
    <row r="19" spans="1:11">
      <c r="A19" s="54" t="s">
        <v>926</v>
      </c>
      <c r="B19" s="67">
        <v>0</v>
      </c>
      <c r="C19" s="8" t="s">
        <v>626</v>
      </c>
      <c r="D19" s="9" t="s">
        <v>627</v>
      </c>
      <c r="E19" s="9" t="s">
        <v>627</v>
      </c>
      <c r="F19" s="9" t="s">
        <v>628</v>
      </c>
      <c r="G19" s="9" t="s">
        <v>628</v>
      </c>
      <c r="H19" s="9" t="s">
        <v>629</v>
      </c>
      <c r="I19" s="9" t="s">
        <v>630</v>
      </c>
      <c r="J19" s="9" t="s">
        <v>631</v>
      </c>
      <c r="K19" s="10" t="s">
        <v>632</v>
      </c>
    </row>
    <row r="20" spans="1:11">
      <c r="B20" s="56">
        <v>2</v>
      </c>
      <c r="C20" s="8" t="s">
        <v>711</v>
      </c>
      <c r="D20" s="9" t="s">
        <v>627</v>
      </c>
      <c r="E20" s="9" t="s">
        <v>634</v>
      </c>
      <c r="F20" s="9" t="s">
        <v>639</v>
      </c>
      <c r="G20" s="9" t="s">
        <v>676</v>
      </c>
      <c r="H20" s="9" t="s">
        <v>635</v>
      </c>
      <c r="I20" s="9" t="s">
        <v>629</v>
      </c>
      <c r="J20" s="9" t="s">
        <v>631</v>
      </c>
      <c r="K20" s="10" t="s">
        <v>712</v>
      </c>
    </row>
    <row r="21" spans="1:11">
      <c r="B21" s="56">
        <v>1</v>
      </c>
      <c r="C21" s="8" t="s">
        <v>779</v>
      </c>
      <c r="D21" s="9" t="s">
        <v>627</v>
      </c>
      <c r="E21" s="9" t="s">
        <v>638</v>
      </c>
      <c r="F21" s="9" t="s">
        <v>628</v>
      </c>
      <c r="G21" s="9" t="s">
        <v>676</v>
      </c>
      <c r="H21" s="9" t="s">
        <v>629</v>
      </c>
      <c r="I21" s="9" t="s">
        <v>630</v>
      </c>
      <c r="J21" s="9" t="s">
        <v>640</v>
      </c>
      <c r="K21" s="10" t="s">
        <v>780</v>
      </c>
    </row>
    <row r="22" spans="1:11">
      <c r="B22" s="56">
        <v>1</v>
      </c>
      <c r="C22" s="8" t="s">
        <v>828</v>
      </c>
      <c r="D22" s="9" t="s">
        <v>638</v>
      </c>
      <c r="E22" s="9" t="s">
        <v>627</v>
      </c>
      <c r="F22" s="9" t="s">
        <v>676</v>
      </c>
      <c r="G22" s="9" t="s">
        <v>639</v>
      </c>
      <c r="H22" s="9" t="s">
        <v>630</v>
      </c>
      <c r="I22" s="9" t="s">
        <v>635</v>
      </c>
      <c r="J22" s="9" t="s">
        <v>631</v>
      </c>
      <c r="K22" s="10" t="s">
        <v>829</v>
      </c>
    </row>
    <row r="23" spans="1:11">
      <c r="B23" s="12">
        <v>1</v>
      </c>
      <c r="C23" s="54" t="s">
        <v>999</v>
      </c>
      <c r="D23" t="s">
        <v>627</v>
      </c>
      <c r="E23" t="s">
        <v>634</v>
      </c>
      <c r="F23" t="s">
        <v>628</v>
      </c>
      <c r="G23" t="s">
        <v>628</v>
      </c>
      <c r="H23" t="s">
        <v>629</v>
      </c>
      <c r="I23" t="s">
        <v>635</v>
      </c>
      <c r="J23" t="s">
        <v>631</v>
      </c>
      <c r="K23" t="s">
        <v>1000</v>
      </c>
    </row>
    <row r="24" spans="1:11">
      <c r="C24" s="9"/>
      <c r="D24" s="9"/>
      <c r="E24" s="9"/>
      <c r="F24" s="9"/>
      <c r="G24" s="9"/>
      <c r="H24" s="9"/>
      <c r="I24" s="9"/>
      <c r="J24" s="9"/>
      <c r="K24" s="9"/>
    </row>
    <row r="26" spans="1:11">
      <c r="A26" s="13" t="s">
        <v>928</v>
      </c>
      <c r="B26" s="56">
        <v>1</v>
      </c>
      <c r="C26" s="8" t="s">
        <v>687</v>
      </c>
      <c r="D26" s="9" t="s">
        <v>627</v>
      </c>
      <c r="E26" s="9" t="s">
        <v>634</v>
      </c>
      <c r="F26" s="9" t="s">
        <v>628</v>
      </c>
      <c r="G26" s="9" t="s">
        <v>676</v>
      </c>
      <c r="H26" s="9" t="s">
        <v>629</v>
      </c>
      <c r="I26" s="9" t="s">
        <v>635</v>
      </c>
      <c r="J26" s="9" t="s">
        <v>640</v>
      </c>
      <c r="K26" s="10" t="s">
        <v>688</v>
      </c>
    </row>
    <row r="27" spans="1:11">
      <c r="B27" s="56">
        <v>2</v>
      </c>
      <c r="C27" s="38" t="s">
        <v>891</v>
      </c>
      <c r="D27" s="9" t="s">
        <v>638</v>
      </c>
      <c r="E27" s="9" t="s">
        <v>634</v>
      </c>
      <c r="F27" s="9" t="s">
        <v>639</v>
      </c>
      <c r="G27" s="9" t="s">
        <v>676</v>
      </c>
      <c r="H27" s="9" t="s">
        <v>635</v>
      </c>
      <c r="I27" s="9" t="s">
        <v>630</v>
      </c>
      <c r="J27" s="9" t="s">
        <v>640</v>
      </c>
      <c r="K27" s="10" t="s">
        <v>892</v>
      </c>
    </row>
    <row r="30" spans="1:11">
      <c r="A30" s="13" t="s">
        <v>929</v>
      </c>
      <c r="B30" s="56">
        <v>2</v>
      </c>
      <c r="C30" s="8" t="s">
        <v>713</v>
      </c>
      <c r="D30" s="9" t="s">
        <v>627</v>
      </c>
      <c r="E30" s="9" t="s">
        <v>634</v>
      </c>
      <c r="F30" s="9" t="s">
        <v>628</v>
      </c>
      <c r="G30" s="9" t="s">
        <v>676</v>
      </c>
      <c r="H30" s="9" t="s">
        <v>629</v>
      </c>
      <c r="I30" s="9" t="s">
        <v>635</v>
      </c>
      <c r="J30" s="9" t="s">
        <v>640</v>
      </c>
      <c r="K30" s="10" t="s">
        <v>714</v>
      </c>
    </row>
    <row r="31" spans="1:11">
      <c r="B31" s="56">
        <v>2</v>
      </c>
      <c r="C31" s="8" t="s">
        <v>862</v>
      </c>
      <c r="D31" s="9" t="s">
        <v>638</v>
      </c>
      <c r="E31" s="9" t="s">
        <v>634</v>
      </c>
      <c r="F31" s="9" t="s">
        <v>628</v>
      </c>
      <c r="G31" s="9" t="s">
        <v>639</v>
      </c>
      <c r="H31" s="9" t="s">
        <v>635</v>
      </c>
      <c r="I31" s="9" t="s">
        <v>629</v>
      </c>
      <c r="J31" s="9" t="s">
        <v>631</v>
      </c>
      <c r="K31" s="10" t="s">
        <v>863</v>
      </c>
    </row>
    <row r="32" spans="1:11">
      <c r="B32" s="56">
        <v>1</v>
      </c>
      <c r="C32" s="38" t="s">
        <v>887</v>
      </c>
      <c r="D32" s="9" t="s">
        <v>627</v>
      </c>
      <c r="E32" s="9" t="s">
        <v>638</v>
      </c>
      <c r="F32" s="9" t="s">
        <v>628</v>
      </c>
      <c r="G32" s="9" t="s">
        <v>639</v>
      </c>
      <c r="H32" s="9" t="s">
        <v>629</v>
      </c>
      <c r="I32" s="9" t="s">
        <v>630</v>
      </c>
      <c r="J32" s="9" t="s">
        <v>640</v>
      </c>
      <c r="K32" s="10" t="s">
        <v>888</v>
      </c>
    </row>
    <row r="35" spans="1:11">
      <c r="A35" t="s">
        <v>931</v>
      </c>
      <c r="B35" s="56">
        <v>2</v>
      </c>
      <c r="C35" s="8" t="s">
        <v>673</v>
      </c>
      <c r="D35" s="9" t="s">
        <v>638</v>
      </c>
      <c r="E35" s="9" t="s">
        <v>634</v>
      </c>
      <c r="F35" s="9" t="s">
        <v>628</v>
      </c>
      <c r="G35" s="9" t="s">
        <v>639</v>
      </c>
      <c r="H35" s="9" t="s">
        <v>629</v>
      </c>
      <c r="I35" s="9" t="s">
        <v>635</v>
      </c>
      <c r="J35" s="9" t="s">
        <v>631</v>
      </c>
      <c r="K35" s="10" t="s">
        <v>674</v>
      </c>
    </row>
    <row r="36" spans="1:11">
      <c r="B36" s="56">
        <v>1</v>
      </c>
      <c r="C36" s="8" t="s">
        <v>734</v>
      </c>
      <c r="D36" s="9" t="s">
        <v>627</v>
      </c>
      <c r="E36" s="9" t="s">
        <v>634</v>
      </c>
      <c r="F36" s="9" t="s">
        <v>628</v>
      </c>
      <c r="G36" s="9" t="s">
        <v>639</v>
      </c>
      <c r="H36" s="9" t="s">
        <v>629</v>
      </c>
      <c r="I36" s="9" t="s">
        <v>630</v>
      </c>
      <c r="J36" s="9" t="s">
        <v>631</v>
      </c>
      <c r="K36" s="10" t="s">
        <v>735</v>
      </c>
    </row>
    <row r="37" spans="1:11">
      <c r="B37" s="56">
        <v>1</v>
      </c>
      <c r="C37" s="8" t="s">
        <v>851</v>
      </c>
      <c r="D37" s="9" t="s">
        <v>627</v>
      </c>
      <c r="E37" s="9" t="s">
        <v>634</v>
      </c>
      <c r="F37" s="9" t="s">
        <v>628</v>
      </c>
      <c r="G37" s="9" t="s">
        <v>639</v>
      </c>
      <c r="H37" s="9" t="s">
        <v>629</v>
      </c>
      <c r="I37" s="9" t="s">
        <v>635</v>
      </c>
      <c r="J37" s="9" t="s">
        <v>640</v>
      </c>
      <c r="K37" s="10" t="s">
        <v>852</v>
      </c>
    </row>
    <row r="40" spans="1:11">
      <c r="A40" t="s">
        <v>930</v>
      </c>
      <c r="B40" s="56">
        <v>2</v>
      </c>
      <c r="C40" s="8" t="s">
        <v>699</v>
      </c>
      <c r="D40" s="9" t="s">
        <v>627</v>
      </c>
      <c r="E40" s="9" t="s">
        <v>634</v>
      </c>
      <c r="F40" s="9" t="s">
        <v>628</v>
      </c>
      <c r="G40" s="9" t="s">
        <v>676</v>
      </c>
      <c r="H40" s="9" t="s">
        <v>629</v>
      </c>
      <c r="I40" s="9" t="s">
        <v>635</v>
      </c>
      <c r="J40" s="9" t="s">
        <v>640</v>
      </c>
      <c r="K40" s="10" t="s">
        <v>700</v>
      </c>
    </row>
    <row r="41" spans="1:11">
      <c r="B41" s="56">
        <v>2</v>
      </c>
      <c r="C41" s="8" t="s">
        <v>768</v>
      </c>
      <c r="D41" s="9" t="s">
        <v>634</v>
      </c>
      <c r="E41" s="9" t="s">
        <v>634</v>
      </c>
      <c r="F41" s="9" t="s">
        <v>628</v>
      </c>
      <c r="G41" s="9" t="s">
        <v>676</v>
      </c>
      <c r="H41" s="9" t="s">
        <v>629</v>
      </c>
      <c r="I41" s="9" t="s">
        <v>630</v>
      </c>
      <c r="J41" s="9" t="s">
        <v>640</v>
      </c>
      <c r="K41" s="10" t="s">
        <v>769</v>
      </c>
    </row>
    <row r="42" spans="1:11">
      <c r="B42" s="56">
        <v>1</v>
      </c>
      <c r="C42" s="8" t="s">
        <v>874</v>
      </c>
      <c r="D42" s="9" t="s">
        <v>638</v>
      </c>
      <c r="E42" s="9" t="s">
        <v>634</v>
      </c>
      <c r="F42" s="9" t="s">
        <v>628</v>
      </c>
      <c r="G42" s="9" t="s">
        <v>639</v>
      </c>
      <c r="H42" s="9" t="s">
        <v>629</v>
      </c>
      <c r="I42" s="9" t="s">
        <v>629</v>
      </c>
      <c r="J42" s="9" t="s">
        <v>631</v>
      </c>
      <c r="K42" s="10" t="s">
        <v>875</v>
      </c>
    </row>
    <row r="45" spans="1:11">
      <c r="A45" t="s">
        <v>932</v>
      </c>
      <c r="B45" s="56">
        <v>1</v>
      </c>
      <c r="C45" s="8" t="s">
        <v>757</v>
      </c>
      <c r="D45" s="9" t="s">
        <v>638</v>
      </c>
      <c r="E45" s="9" t="s">
        <v>634</v>
      </c>
      <c r="F45" s="9" t="s">
        <v>676</v>
      </c>
      <c r="G45" s="9" t="s">
        <v>639</v>
      </c>
      <c r="H45" s="9" t="s">
        <v>635</v>
      </c>
      <c r="I45" s="9" t="s">
        <v>629</v>
      </c>
      <c r="J45" s="9" t="s">
        <v>631</v>
      </c>
      <c r="K45" s="10" t="s">
        <v>758</v>
      </c>
    </row>
    <row r="46" spans="1:11">
      <c r="B46" s="67">
        <v>0</v>
      </c>
      <c r="C46" s="8" t="s">
        <v>816</v>
      </c>
      <c r="D46" s="9" t="s">
        <v>634</v>
      </c>
      <c r="E46" s="9" t="s">
        <v>627</v>
      </c>
      <c r="F46" s="9" t="s">
        <v>628</v>
      </c>
      <c r="G46" s="9" t="s">
        <v>676</v>
      </c>
      <c r="H46" s="9" t="s">
        <v>629</v>
      </c>
      <c r="I46" s="9" t="s">
        <v>635</v>
      </c>
      <c r="J46" s="9" t="s">
        <v>640</v>
      </c>
      <c r="K46" s="10" t="s">
        <v>817</v>
      </c>
    </row>
    <row r="48" spans="1:11">
      <c r="A48" s="54" t="s">
        <v>927</v>
      </c>
      <c r="B48" s="56">
        <v>2</v>
      </c>
      <c r="C48" s="8" t="s">
        <v>675</v>
      </c>
      <c r="D48" s="9" t="s">
        <v>627</v>
      </c>
      <c r="E48" s="9" t="s">
        <v>638</v>
      </c>
      <c r="F48" s="9" t="s">
        <v>628</v>
      </c>
      <c r="G48" s="9" t="s">
        <v>676</v>
      </c>
      <c r="H48" s="9" t="s">
        <v>629</v>
      </c>
      <c r="I48" s="9" t="s">
        <v>635</v>
      </c>
      <c r="J48" s="9" t="s">
        <v>640</v>
      </c>
      <c r="K48" s="10" t="s">
        <v>677</v>
      </c>
    </row>
    <row r="49" spans="1:11">
      <c r="B49" s="67">
        <v>0</v>
      </c>
      <c r="C49" s="8" t="s">
        <v>736</v>
      </c>
      <c r="D49" s="9" t="s">
        <v>627</v>
      </c>
      <c r="E49" s="9" t="s">
        <v>634</v>
      </c>
      <c r="F49" s="9" t="s">
        <v>628</v>
      </c>
      <c r="G49" s="9" t="s">
        <v>676</v>
      </c>
      <c r="H49" s="9" t="s">
        <v>629</v>
      </c>
      <c r="I49" s="9" t="s">
        <v>635</v>
      </c>
      <c r="J49" s="9" t="s">
        <v>640</v>
      </c>
      <c r="K49" s="10" t="s">
        <v>737</v>
      </c>
    </row>
    <row r="50" spans="1:11">
      <c r="B50" s="12">
        <v>2</v>
      </c>
      <c r="C50" s="54" t="s">
        <v>1001</v>
      </c>
      <c r="D50" t="s">
        <v>627</v>
      </c>
      <c r="E50" t="s">
        <v>634</v>
      </c>
      <c r="F50" t="s">
        <v>628</v>
      </c>
      <c r="G50" t="s">
        <v>628</v>
      </c>
      <c r="H50" t="s">
        <v>629</v>
      </c>
      <c r="I50" t="s">
        <v>629</v>
      </c>
      <c r="J50" t="s">
        <v>631</v>
      </c>
      <c r="K50" t="s">
        <v>1002</v>
      </c>
    </row>
    <row r="52" spans="1:11">
      <c r="A52" t="s">
        <v>933</v>
      </c>
      <c r="B52" s="56">
        <v>2</v>
      </c>
      <c r="C52" s="8" t="s">
        <v>633</v>
      </c>
      <c r="D52" s="9" t="s">
        <v>627</v>
      </c>
      <c r="E52" s="9" t="s">
        <v>634</v>
      </c>
      <c r="F52" s="9" t="s">
        <v>628</v>
      </c>
      <c r="G52" s="9" t="s">
        <v>628</v>
      </c>
      <c r="H52" s="9" t="s">
        <v>629</v>
      </c>
      <c r="I52" s="9" t="s">
        <v>635</v>
      </c>
      <c r="J52" s="9" t="s">
        <v>631</v>
      </c>
      <c r="K52" s="10" t="s">
        <v>636</v>
      </c>
    </row>
    <row r="53" spans="1:11">
      <c r="B53" s="56">
        <v>2</v>
      </c>
      <c r="C53" s="8" t="s">
        <v>770</v>
      </c>
      <c r="D53" s="9" t="s">
        <v>634</v>
      </c>
      <c r="E53" s="9" t="s">
        <v>634</v>
      </c>
      <c r="F53" s="9" t="s">
        <v>628</v>
      </c>
      <c r="G53" s="9" t="s">
        <v>676</v>
      </c>
      <c r="H53" s="9" t="s">
        <v>629</v>
      </c>
      <c r="I53" s="9" t="s">
        <v>635</v>
      </c>
      <c r="J53" s="9" t="s">
        <v>640</v>
      </c>
      <c r="K53" s="10" t="s">
        <v>771</v>
      </c>
    </row>
    <row r="54" spans="1:11">
      <c r="B54" s="56">
        <v>1</v>
      </c>
      <c r="C54" s="8" t="s">
        <v>830</v>
      </c>
      <c r="D54" s="9" t="s">
        <v>638</v>
      </c>
      <c r="E54" s="9" t="s">
        <v>627</v>
      </c>
      <c r="F54" s="9" t="s">
        <v>639</v>
      </c>
      <c r="G54" s="9" t="s">
        <v>639</v>
      </c>
      <c r="H54" s="9" t="s">
        <v>629</v>
      </c>
      <c r="I54" s="9" t="s">
        <v>635</v>
      </c>
      <c r="J54" s="9" t="s">
        <v>631</v>
      </c>
      <c r="K54" s="10" t="s">
        <v>831</v>
      </c>
    </row>
    <row r="57" spans="1:11">
      <c r="A57" t="s">
        <v>934</v>
      </c>
      <c r="B57" s="56">
        <v>1</v>
      </c>
      <c r="C57" s="8" t="s">
        <v>759</v>
      </c>
      <c r="D57" s="9" t="s">
        <v>627</v>
      </c>
      <c r="E57" s="9" t="s">
        <v>627</v>
      </c>
      <c r="F57" s="9" t="s">
        <v>628</v>
      </c>
      <c r="G57" s="9" t="s">
        <v>676</v>
      </c>
      <c r="H57" s="9" t="s">
        <v>629</v>
      </c>
      <c r="I57" s="9" t="s">
        <v>629</v>
      </c>
      <c r="J57" s="9" t="s">
        <v>640</v>
      </c>
      <c r="K57" s="10" t="s">
        <v>760</v>
      </c>
    </row>
    <row r="60" spans="1:11">
      <c r="A60" t="s">
        <v>935</v>
      </c>
      <c r="B60" s="56">
        <v>2</v>
      </c>
      <c r="C60" s="8" t="s">
        <v>818</v>
      </c>
      <c r="D60" s="9" t="s">
        <v>638</v>
      </c>
      <c r="E60" s="9" t="s">
        <v>638</v>
      </c>
      <c r="F60" s="9" t="s">
        <v>676</v>
      </c>
      <c r="G60" s="9" t="s">
        <v>676</v>
      </c>
      <c r="H60" s="9" t="s">
        <v>629</v>
      </c>
      <c r="I60" s="9" t="s">
        <v>629</v>
      </c>
      <c r="J60" s="9" t="s">
        <v>631</v>
      </c>
      <c r="K60" s="10" t="s">
        <v>819</v>
      </c>
    </row>
    <row r="61" spans="1:11">
      <c r="B61" s="67">
        <v>0</v>
      </c>
      <c r="C61" s="8" t="s">
        <v>841</v>
      </c>
      <c r="D61" s="9" t="s">
        <v>638</v>
      </c>
      <c r="E61" s="9" t="s">
        <v>627</v>
      </c>
      <c r="F61" s="9" t="s">
        <v>628</v>
      </c>
      <c r="G61" s="9" t="s">
        <v>628</v>
      </c>
      <c r="H61" s="9" t="s">
        <v>630</v>
      </c>
      <c r="I61" s="9" t="s">
        <v>635</v>
      </c>
      <c r="J61" s="9" t="s">
        <v>631</v>
      </c>
      <c r="K61" s="10" t="s">
        <v>842</v>
      </c>
    </row>
    <row r="64" spans="1:11">
      <c r="A64" t="s">
        <v>936</v>
      </c>
      <c r="B64" s="56">
        <v>2</v>
      </c>
      <c r="C64" s="8" t="s">
        <v>653</v>
      </c>
      <c r="D64" s="9" t="s">
        <v>638</v>
      </c>
      <c r="E64" s="9" t="s">
        <v>634</v>
      </c>
      <c r="F64" s="9" t="s">
        <v>628</v>
      </c>
      <c r="G64" s="9" t="s">
        <v>628</v>
      </c>
      <c r="H64" s="9" t="s">
        <v>629</v>
      </c>
      <c r="I64" s="9" t="s">
        <v>629</v>
      </c>
      <c r="J64" s="9" t="s">
        <v>631</v>
      </c>
      <c r="K64" s="10" t="s">
        <v>654</v>
      </c>
    </row>
    <row r="65" spans="1:11">
      <c r="B65" s="56">
        <v>2</v>
      </c>
      <c r="C65" s="8" t="s">
        <v>904</v>
      </c>
      <c r="D65" s="9" t="s">
        <v>638</v>
      </c>
      <c r="E65" s="9" t="s">
        <v>627</v>
      </c>
      <c r="F65" s="9" t="s">
        <v>628</v>
      </c>
      <c r="G65" s="9" t="s">
        <v>628</v>
      </c>
      <c r="H65" s="9" t="s">
        <v>630</v>
      </c>
      <c r="I65" s="9" t="s">
        <v>629</v>
      </c>
      <c r="J65" s="9" t="s">
        <v>631</v>
      </c>
      <c r="K65" s="10" t="s">
        <v>905</v>
      </c>
    </row>
    <row r="66" spans="1:11">
      <c r="A66" t="s">
        <v>937</v>
      </c>
      <c r="B66" s="56">
        <v>2</v>
      </c>
      <c r="C66" t="s">
        <v>689</v>
      </c>
      <c r="D66" s="9" t="s">
        <v>627</v>
      </c>
      <c r="E66" s="9" t="s">
        <v>627</v>
      </c>
      <c r="F66" s="9" t="s">
        <v>628</v>
      </c>
      <c r="G66" s="9" t="s">
        <v>639</v>
      </c>
      <c r="H66" s="9" t="s">
        <v>629</v>
      </c>
      <c r="I66" s="9" t="s">
        <v>635</v>
      </c>
      <c r="J66" s="9" t="s">
        <v>640</v>
      </c>
      <c r="K66" s="10" t="s">
        <v>690</v>
      </c>
    </row>
    <row r="67" spans="1:11">
      <c r="B67" s="56">
        <v>2</v>
      </c>
      <c r="C67" t="s">
        <v>727</v>
      </c>
      <c r="D67" s="9" t="s">
        <v>638</v>
      </c>
      <c r="E67" s="9" t="s">
        <v>634</v>
      </c>
      <c r="F67" s="9" t="s">
        <v>628</v>
      </c>
      <c r="G67" s="9" t="s">
        <v>628</v>
      </c>
      <c r="H67" s="9" t="s">
        <v>630</v>
      </c>
      <c r="I67" s="9" t="s">
        <v>629</v>
      </c>
      <c r="J67" s="9" t="s">
        <v>631</v>
      </c>
      <c r="K67" s="10" t="s">
        <v>728</v>
      </c>
    </row>
    <row r="68" spans="1:11">
      <c r="B68" s="67">
        <v>0</v>
      </c>
      <c r="C68" t="s">
        <v>906</v>
      </c>
      <c r="D68" s="9" t="s">
        <v>638</v>
      </c>
      <c r="E68" s="9" t="s">
        <v>627</v>
      </c>
      <c r="F68" s="9" t="s">
        <v>628</v>
      </c>
      <c r="G68" s="9" t="s">
        <v>676</v>
      </c>
      <c r="H68" s="9" t="s">
        <v>630</v>
      </c>
      <c r="I68" s="9" t="s">
        <v>635</v>
      </c>
      <c r="J68" s="9" t="s">
        <v>640</v>
      </c>
      <c r="K68" s="10" t="s">
        <v>907</v>
      </c>
    </row>
    <row r="71" spans="1:11">
      <c r="A71" t="s">
        <v>938</v>
      </c>
      <c r="B71" s="56">
        <v>2</v>
      </c>
      <c r="C71" s="8" t="s">
        <v>748</v>
      </c>
      <c r="D71" s="9" t="s">
        <v>638</v>
      </c>
      <c r="E71" s="9" t="s">
        <v>634</v>
      </c>
      <c r="F71" s="9" t="s">
        <v>628</v>
      </c>
      <c r="G71" s="9" t="s">
        <v>639</v>
      </c>
      <c r="H71" s="9" t="s">
        <v>629</v>
      </c>
      <c r="I71" s="9" t="s">
        <v>635</v>
      </c>
      <c r="J71" s="9" t="s">
        <v>640</v>
      </c>
      <c r="K71" s="10" t="s">
        <v>749</v>
      </c>
    </row>
    <row r="72" spans="1:11">
      <c r="B72" s="56">
        <v>1</v>
      </c>
      <c r="C72" s="8" t="s">
        <v>876</v>
      </c>
      <c r="D72" s="9" t="s">
        <v>634</v>
      </c>
      <c r="E72" s="9" t="s">
        <v>634</v>
      </c>
      <c r="F72" s="9" t="s">
        <v>628</v>
      </c>
      <c r="G72" s="9" t="s">
        <v>676</v>
      </c>
      <c r="H72" s="9" t="s">
        <v>629</v>
      </c>
      <c r="I72" s="9" t="s">
        <v>635</v>
      </c>
      <c r="J72" s="9" t="s">
        <v>640</v>
      </c>
      <c r="K72" s="10" t="s">
        <v>877</v>
      </c>
    </row>
    <row r="75" spans="1:11">
      <c r="A75" t="s">
        <v>939</v>
      </c>
      <c r="B75" s="56">
        <v>2</v>
      </c>
      <c r="C75" s="8" t="s">
        <v>701</v>
      </c>
      <c r="D75" s="9" t="s">
        <v>638</v>
      </c>
      <c r="E75" s="9" t="s">
        <v>634</v>
      </c>
      <c r="F75" s="9" t="s">
        <v>628</v>
      </c>
      <c r="G75" s="9" t="s">
        <v>639</v>
      </c>
      <c r="H75" s="9" t="s">
        <v>629</v>
      </c>
      <c r="I75" s="9" t="s">
        <v>629</v>
      </c>
      <c r="J75" s="9" t="s">
        <v>631</v>
      </c>
      <c r="K75" s="10" t="s">
        <v>702</v>
      </c>
    </row>
    <row r="76" spans="1:11">
      <c r="B76" s="56">
        <v>2</v>
      </c>
      <c r="C76" s="8" t="s">
        <v>805</v>
      </c>
      <c r="D76" s="9" t="s">
        <v>634</v>
      </c>
      <c r="E76" s="9" t="s">
        <v>634</v>
      </c>
      <c r="F76" s="9" t="s">
        <v>628</v>
      </c>
      <c r="G76" s="9" t="s">
        <v>628</v>
      </c>
      <c r="H76" s="9" t="s">
        <v>629</v>
      </c>
      <c r="I76" s="9" t="s">
        <v>635</v>
      </c>
      <c r="J76" s="9" t="s">
        <v>631</v>
      </c>
      <c r="K76" s="10" t="s">
        <v>806</v>
      </c>
    </row>
    <row r="77" spans="1:11">
      <c r="B77" s="56">
        <v>2</v>
      </c>
      <c r="C77" s="8" t="s">
        <v>853</v>
      </c>
      <c r="D77" s="9" t="s">
        <v>638</v>
      </c>
      <c r="E77" s="9" t="s">
        <v>634</v>
      </c>
      <c r="F77" s="9" t="s">
        <v>676</v>
      </c>
      <c r="G77" s="9" t="s">
        <v>628</v>
      </c>
      <c r="H77" s="9" t="s">
        <v>635</v>
      </c>
      <c r="I77" s="9" t="s">
        <v>629</v>
      </c>
      <c r="J77" s="9" t="s">
        <v>631</v>
      </c>
      <c r="K77" s="10" t="s">
        <v>854</v>
      </c>
    </row>
    <row r="80" spans="1:11">
      <c r="A80" t="s">
        <v>940</v>
      </c>
      <c r="B80" s="56">
        <v>2</v>
      </c>
      <c r="C80" s="8" t="s">
        <v>715</v>
      </c>
      <c r="D80" s="9" t="s">
        <v>634</v>
      </c>
      <c r="E80" s="9" t="s">
        <v>634</v>
      </c>
      <c r="F80" s="9" t="s">
        <v>628</v>
      </c>
      <c r="G80" s="9" t="s">
        <v>676</v>
      </c>
      <c r="H80" s="9" t="s">
        <v>629</v>
      </c>
      <c r="I80" s="9" t="s">
        <v>630</v>
      </c>
      <c r="J80" s="9" t="s">
        <v>640</v>
      </c>
      <c r="K80" s="10" t="s">
        <v>716</v>
      </c>
    </row>
    <row r="81" spans="1:11">
      <c r="B81" s="56">
        <v>1</v>
      </c>
      <c r="C81" s="8" t="s">
        <v>781</v>
      </c>
      <c r="D81" s="9" t="s">
        <v>627</v>
      </c>
      <c r="E81" s="9" t="s">
        <v>638</v>
      </c>
      <c r="F81" s="9" t="s">
        <v>628</v>
      </c>
      <c r="G81" s="9" t="s">
        <v>676</v>
      </c>
      <c r="H81" s="9" t="s">
        <v>629</v>
      </c>
      <c r="I81" s="9" t="s">
        <v>635</v>
      </c>
      <c r="J81" s="9" t="s">
        <v>640</v>
      </c>
      <c r="K81" s="10" t="s">
        <v>782</v>
      </c>
    </row>
    <row r="84" spans="1:11">
      <c r="A84" t="s">
        <v>941</v>
      </c>
      <c r="B84" s="67">
        <v>0</v>
      </c>
      <c r="C84" s="8" t="s">
        <v>663</v>
      </c>
      <c r="D84" s="9" t="s">
        <v>634</v>
      </c>
      <c r="E84" s="9" t="s">
        <v>627</v>
      </c>
      <c r="F84" s="9" t="s">
        <v>628</v>
      </c>
      <c r="G84" s="9" t="s">
        <v>639</v>
      </c>
      <c r="H84" s="9" t="s">
        <v>629</v>
      </c>
      <c r="I84" s="9" t="s">
        <v>635</v>
      </c>
      <c r="J84" s="9" t="s">
        <v>640</v>
      </c>
      <c r="K84" s="10" t="s">
        <v>664</v>
      </c>
    </row>
    <row r="85" spans="1:11">
      <c r="B85" s="56">
        <v>1</v>
      </c>
      <c r="C85" s="8" t="s">
        <v>793</v>
      </c>
      <c r="D85" s="9" t="s">
        <v>627</v>
      </c>
      <c r="E85" s="9" t="s">
        <v>627</v>
      </c>
      <c r="F85" s="9" t="s">
        <v>628</v>
      </c>
      <c r="G85" s="9" t="s">
        <v>639</v>
      </c>
      <c r="H85" s="9" t="s">
        <v>629</v>
      </c>
      <c r="I85" s="9" t="s">
        <v>635</v>
      </c>
      <c r="J85" s="9" t="s">
        <v>640</v>
      </c>
      <c r="K85" s="10" t="s">
        <v>794</v>
      </c>
    </row>
    <row r="86" spans="1:11">
      <c r="B86" s="56">
        <v>1</v>
      </c>
      <c r="C86" s="8" t="s">
        <v>864</v>
      </c>
      <c r="D86" s="9" t="s">
        <v>638</v>
      </c>
      <c r="E86" s="9" t="s">
        <v>634</v>
      </c>
      <c r="F86" s="9" t="s">
        <v>628</v>
      </c>
      <c r="G86" s="9" t="s">
        <v>639</v>
      </c>
      <c r="H86" s="9" t="s">
        <v>635</v>
      </c>
      <c r="I86" s="9" t="s">
        <v>629</v>
      </c>
      <c r="J86" s="9" t="s">
        <v>631</v>
      </c>
      <c r="K86" s="10" t="s">
        <v>865</v>
      </c>
    </row>
    <row r="87" spans="1:11">
      <c r="A87" t="s">
        <v>942</v>
      </c>
      <c r="B87" s="56">
        <v>2</v>
      </c>
      <c r="C87" s="8" t="s">
        <v>665</v>
      </c>
      <c r="D87" s="9" t="s">
        <v>638</v>
      </c>
      <c r="E87" s="9" t="s">
        <v>634</v>
      </c>
      <c r="F87" s="9" t="s">
        <v>628</v>
      </c>
      <c r="G87" s="9" t="s">
        <v>639</v>
      </c>
      <c r="H87" s="9" t="s">
        <v>635</v>
      </c>
      <c r="I87" s="9" t="s">
        <v>629</v>
      </c>
      <c r="J87" s="9" t="s">
        <v>631</v>
      </c>
      <c r="K87" s="10" t="s">
        <v>666</v>
      </c>
    </row>
    <row r="88" spans="1:11">
      <c r="B88" s="56">
        <v>1</v>
      </c>
      <c r="C88" s="8" t="s">
        <v>807</v>
      </c>
      <c r="D88" s="9" t="s">
        <v>634</v>
      </c>
      <c r="E88" s="9" t="s">
        <v>634</v>
      </c>
      <c r="F88" s="9" t="s">
        <v>628</v>
      </c>
      <c r="G88" s="9" t="s">
        <v>628</v>
      </c>
      <c r="H88" s="9" t="s">
        <v>629</v>
      </c>
      <c r="I88" s="9" t="s">
        <v>629</v>
      </c>
      <c r="J88" s="9" t="s">
        <v>631</v>
      </c>
      <c r="K88" s="10" t="s">
        <v>808</v>
      </c>
    </row>
    <row r="89" spans="1:11">
      <c r="B89" s="56">
        <v>2</v>
      </c>
      <c r="C89" s="8" t="s">
        <v>843</v>
      </c>
      <c r="D89" s="9" t="s">
        <v>638</v>
      </c>
      <c r="E89" s="9" t="s">
        <v>634</v>
      </c>
      <c r="F89" s="9" t="s">
        <v>628</v>
      </c>
      <c r="G89" s="9" t="s">
        <v>639</v>
      </c>
      <c r="H89" s="9" t="s">
        <v>635</v>
      </c>
      <c r="I89" s="9" t="s">
        <v>629</v>
      </c>
      <c r="J89" s="9" t="s">
        <v>631</v>
      </c>
      <c r="K89" s="10" t="s">
        <v>844</v>
      </c>
    </row>
    <row r="92" spans="1:11">
      <c r="A92" t="s">
        <v>943</v>
      </c>
      <c r="B92" s="56">
        <v>1</v>
      </c>
      <c r="C92" s="8" t="s">
        <v>820</v>
      </c>
      <c r="D92" s="9" t="s">
        <v>627</v>
      </c>
      <c r="E92" s="9" t="s">
        <v>634</v>
      </c>
      <c r="F92" s="9" t="s">
        <v>628</v>
      </c>
      <c r="G92" s="9" t="s">
        <v>639</v>
      </c>
      <c r="H92" s="9" t="s">
        <v>629</v>
      </c>
      <c r="I92" s="9" t="s">
        <v>635</v>
      </c>
      <c r="J92" s="9" t="s">
        <v>640</v>
      </c>
      <c r="K92" s="10" t="s">
        <v>821</v>
      </c>
    </row>
    <row r="95" spans="1:11">
      <c r="A95" t="s">
        <v>944</v>
      </c>
      <c r="B95" s="56">
        <v>2</v>
      </c>
      <c r="C95" s="8" t="s">
        <v>795</v>
      </c>
      <c r="D95" s="9" t="s">
        <v>627</v>
      </c>
      <c r="E95" s="9" t="s">
        <v>638</v>
      </c>
      <c r="F95" s="9" t="s">
        <v>628</v>
      </c>
      <c r="G95" s="9" t="s">
        <v>639</v>
      </c>
      <c r="H95" s="9" t="s">
        <v>629</v>
      </c>
      <c r="I95" s="9" t="s">
        <v>635</v>
      </c>
      <c r="J95" s="9" t="s">
        <v>640</v>
      </c>
      <c r="K95" s="10" t="s">
        <v>796</v>
      </c>
    </row>
    <row r="96" spans="1:11">
      <c r="B96" s="56">
        <v>1</v>
      </c>
      <c r="C96" s="8" t="s">
        <v>908</v>
      </c>
      <c r="D96" s="9" t="s">
        <v>634</v>
      </c>
      <c r="E96" s="9" t="s">
        <v>627</v>
      </c>
      <c r="F96" s="9" t="s">
        <v>628</v>
      </c>
      <c r="G96" s="9" t="s">
        <v>676</v>
      </c>
      <c r="H96" s="9" t="s">
        <v>635</v>
      </c>
      <c r="I96" s="9" t="s">
        <v>630</v>
      </c>
      <c r="J96" s="9" t="s">
        <v>640</v>
      </c>
      <c r="K96" s="10" t="s">
        <v>909</v>
      </c>
    </row>
    <row r="99" spans="1:11">
      <c r="A99" t="s">
        <v>945</v>
      </c>
      <c r="B99" s="56">
        <v>2</v>
      </c>
      <c r="C99" s="8" t="s">
        <v>783</v>
      </c>
      <c r="D99" s="9" t="s">
        <v>638</v>
      </c>
      <c r="E99" s="9" t="s">
        <v>634</v>
      </c>
      <c r="F99" s="9" t="s">
        <v>628</v>
      </c>
      <c r="G99" s="9" t="s">
        <v>676</v>
      </c>
      <c r="H99" s="9" t="s">
        <v>629</v>
      </c>
      <c r="I99" s="9" t="s">
        <v>630</v>
      </c>
      <c r="J99" s="9" t="s">
        <v>640</v>
      </c>
      <c r="K99" s="10" t="s">
        <v>784</v>
      </c>
    </row>
    <row r="100" spans="1:11">
      <c r="B100" s="56">
        <v>1</v>
      </c>
      <c r="C100" s="8" t="s">
        <v>832</v>
      </c>
      <c r="D100" s="9" t="s">
        <v>638</v>
      </c>
      <c r="E100" s="9" t="s">
        <v>627</v>
      </c>
      <c r="F100" s="9" t="s">
        <v>639</v>
      </c>
      <c r="G100" s="9" t="s">
        <v>639</v>
      </c>
      <c r="H100" s="9" t="s">
        <v>635</v>
      </c>
      <c r="I100" s="9" t="s">
        <v>635</v>
      </c>
      <c r="J100" s="9" t="s">
        <v>631</v>
      </c>
      <c r="K100" s="10" t="s">
        <v>833</v>
      </c>
    </row>
    <row r="103" spans="1:11">
      <c r="A103" t="s">
        <v>946</v>
      </c>
      <c r="B103" s="56">
        <v>1</v>
      </c>
      <c r="C103" s="8" t="s">
        <v>947</v>
      </c>
      <c r="D103" s="9" t="s">
        <v>634</v>
      </c>
      <c r="E103" s="9" t="s">
        <v>634</v>
      </c>
      <c r="F103" s="9" t="s">
        <v>628</v>
      </c>
      <c r="G103" s="9" t="s">
        <v>639</v>
      </c>
      <c r="H103" s="9" t="s">
        <v>629</v>
      </c>
      <c r="I103" s="9" t="s">
        <v>635</v>
      </c>
      <c r="J103" s="9" t="s">
        <v>631</v>
      </c>
      <c r="K103" s="10" t="s">
        <v>655</v>
      </c>
    </row>
    <row r="104" spans="1:11">
      <c r="B104" s="56">
        <v>2</v>
      </c>
      <c r="C104" s="8" t="s">
        <v>772</v>
      </c>
      <c r="D104" s="9" t="s">
        <v>634</v>
      </c>
      <c r="E104" s="9" t="s">
        <v>634</v>
      </c>
      <c r="F104" s="9" t="s">
        <v>628</v>
      </c>
      <c r="G104" s="9" t="s">
        <v>676</v>
      </c>
      <c r="H104" s="9" t="s">
        <v>629</v>
      </c>
      <c r="I104" s="9" t="s">
        <v>630</v>
      </c>
      <c r="J104" s="9" t="s">
        <v>640</v>
      </c>
      <c r="K104" s="10" t="s">
        <v>771</v>
      </c>
    </row>
    <row r="105" spans="1:11">
      <c r="B105" s="56">
        <v>2</v>
      </c>
      <c r="C105" s="8" t="s">
        <v>855</v>
      </c>
      <c r="D105" s="9" t="s">
        <v>627</v>
      </c>
      <c r="E105" s="9" t="s">
        <v>627</v>
      </c>
      <c r="F105" s="9" t="s">
        <v>628</v>
      </c>
      <c r="G105" s="9" t="s">
        <v>639</v>
      </c>
      <c r="H105" s="9" t="s">
        <v>629</v>
      </c>
      <c r="I105" s="9" t="s">
        <v>630</v>
      </c>
      <c r="J105" s="9" t="s">
        <v>640</v>
      </c>
      <c r="K105" s="10" t="s">
        <v>856</v>
      </c>
    </row>
    <row r="108" spans="1:11">
      <c r="A108" t="s">
        <v>948</v>
      </c>
      <c r="B108" s="56">
        <v>2</v>
      </c>
      <c r="C108" s="8" t="s">
        <v>691</v>
      </c>
      <c r="D108" s="9" t="s">
        <v>634</v>
      </c>
      <c r="E108" s="9" t="s">
        <v>634</v>
      </c>
      <c r="F108" s="9" t="s">
        <v>628</v>
      </c>
      <c r="G108" s="9" t="s">
        <v>676</v>
      </c>
      <c r="H108" s="9" t="s">
        <v>629</v>
      </c>
      <c r="I108" s="9" t="s">
        <v>630</v>
      </c>
      <c r="J108" s="9" t="s">
        <v>640</v>
      </c>
      <c r="K108" s="10" t="s">
        <v>692</v>
      </c>
    </row>
    <row r="109" spans="1:11">
      <c r="B109" s="56">
        <v>2</v>
      </c>
      <c r="C109" s="8" t="s">
        <v>761</v>
      </c>
      <c r="D109" s="9" t="s">
        <v>634</v>
      </c>
      <c r="E109" s="9" t="s">
        <v>638</v>
      </c>
      <c r="F109" s="9" t="s">
        <v>628</v>
      </c>
      <c r="G109" s="9" t="s">
        <v>676</v>
      </c>
      <c r="H109" s="9" t="s">
        <v>629</v>
      </c>
      <c r="I109" s="9" t="s">
        <v>629</v>
      </c>
      <c r="J109" s="9" t="s">
        <v>640</v>
      </c>
      <c r="K109" s="10" t="s">
        <v>762</v>
      </c>
    </row>
    <row r="112" spans="1:11">
      <c r="A112" t="s">
        <v>949</v>
      </c>
      <c r="B112" s="67">
        <v>0</v>
      </c>
      <c r="C112" s="8" t="s">
        <v>738</v>
      </c>
      <c r="D112" s="9" t="s">
        <v>638</v>
      </c>
      <c r="E112" s="9" t="s">
        <v>634</v>
      </c>
      <c r="F112" s="9" t="s">
        <v>639</v>
      </c>
      <c r="G112" s="9" t="s">
        <v>628</v>
      </c>
      <c r="H112" s="9" t="s">
        <v>629</v>
      </c>
      <c r="I112" s="9" t="s">
        <v>629</v>
      </c>
      <c r="J112" s="9" t="s">
        <v>631</v>
      </c>
      <c r="K112" s="10" t="s">
        <v>739</v>
      </c>
    </row>
    <row r="113" spans="1:11">
      <c r="B113" s="67">
        <v>0</v>
      </c>
      <c r="C113" s="8" t="s">
        <v>878</v>
      </c>
      <c r="D113" s="9" t="s">
        <v>634</v>
      </c>
      <c r="E113" s="9" t="s">
        <v>638</v>
      </c>
      <c r="F113" s="9" t="s">
        <v>628</v>
      </c>
      <c r="G113" s="9" t="s">
        <v>628</v>
      </c>
      <c r="H113" s="9" t="s">
        <v>629</v>
      </c>
      <c r="I113" s="9" t="s">
        <v>629</v>
      </c>
      <c r="J113" s="9" t="s">
        <v>631</v>
      </c>
      <c r="K113" s="10" t="s">
        <v>879</v>
      </c>
    </row>
    <row r="116" spans="1:11">
      <c r="A116" t="s">
        <v>950</v>
      </c>
      <c r="B116" s="56">
        <v>2</v>
      </c>
      <c r="C116" s="8" t="s">
        <v>637</v>
      </c>
      <c r="D116" s="9" t="s">
        <v>627</v>
      </c>
      <c r="E116" s="9" t="s">
        <v>638</v>
      </c>
      <c r="F116" s="9" t="s">
        <v>628</v>
      </c>
      <c r="G116" s="9" t="s">
        <v>639</v>
      </c>
      <c r="H116" s="9" t="s">
        <v>629</v>
      </c>
      <c r="I116" s="9" t="s">
        <v>635</v>
      </c>
      <c r="J116" s="9" t="s">
        <v>640</v>
      </c>
      <c r="K116" s="10" t="s">
        <v>641</v>
      </c>
    </row>
    <row r="117" spans="1:11">
      <c r="B117" s="56">
        <v>1</v>
      </c>
      <c r="C117" s="8" t="s">
        <v>951</v>
      </c>
      <c r="D117" s="9" t="s">
        <v>638</v>
      </c>
      <c r="E117" s="9" t="s">
        <v>634</v>
      </c>
      <c r="F117" s="9" t="s">
        <v>628</v>
      </c>
      <c r="G117" s="9" t="s">
        <v>628</v>
      </c>
      <c r="H117" s="9" t="s">
        <v>629</v>
      </c>
      <c r="I117" s="9" t="s">
        <v>629</v>
      </c>
      <c r="J117" s="9" t="s">
        <v>631</v>
      </c>
      <c r="K117" s="10" t="s">
        <v>729</v>
      </c>
    </row>
    <row r="118" spans="1:11">
      <c r="B118" s="56">
        <v>1</v>
      </c>
      <c r="C118" s="8" t="s">
        <v>866</v>
      </c>
      <c r="D118" s="9" t="s">
        <v>638</v>
      </c>
      <c r="E118" s="9" t="s">
        <v>634</v>
      </c>
      <c r="F118" s="9" t="s">
        <v>628</v>
      </c>
      <c r="G118" s="9" t="s">
        <v>628</v>
      </c>
      <c r="H118" s="9" t="s">
        <v>630</v>
      </c>
      <c r="I118" s="9" t="s">
        <v>629</v>
      </c>
      <c r="J118" s="9" t="s">
        <v>631</v>
      </c>
      <c r="K118" s="10" t="s">
        <v>867</v>
      </c>
    </row>
    <row r="121" spans="1:11">
      <c r="A121" t="s">
        <v>952</v>
      </c>
      <c r="B121" s="56">
        <v>2</v>
      </c>
      <c r="C121" s="8" t="s">
        <v>678</v>
      </c>
      <c r="D121" s="9" t="s">
        <v>638</v>
      </c>
      <c r="E121" s="9" t="s">
        <v>627</v>
      </c>
      <c r="F121" s="9" t="s">
        <v>628</v>
      </c>
      <c r="G121" s="9" t="s">
        <v>676</v>
      </c>
      <c r="H121" s="9" t="s">
        <v>629</v>
      </c>
      <c r="I121" s="9" t="s">
        <v>635</v>
      </c>
      <c r="J121" s="9" t="s">
        <v>631</v>
      </c>
      <c r="K121" s="10" t="s">
        <v>679</v>
      </c>
    </row>
    <row r="122" spans="1:11">
      <c r="B122" s="56">
        <v>2</v>
      </c>
      <c r="C122" s="8" t="s">
        <v>717</v>
      </c>
      <c r="D122" s="9" t="s">
        <v>627</v>
      </c>
      <c r="E122" s="9" t="s">
        <v>634</v>
      </c>
      <c r="F122" s="9" t="s">
        <v>628</v>
      </c>
      <c r="G122" s="9" t="s">
        <v>676</v>
      </c>
      <c r="H122" s="9" t="s">
        <v>629</v>
      </c>
      <c r="I122" s="9" t="s">
        <v>630</v>
      </c>
      <c r="J122" s="9" t="s">
        <v>640</v>
      </c>
      <c r="K122" s="10" t="s">
        <v>718</v>
      </c>
    </row>
    <row r="125" spans="1:11">
      <c r="A125" s="54" t="s">
        <v>953</v>
      </c>
      <c r="B125" s="56">
        <v>2</v>
      </c>
      <c r="C125" s="8" t="s">
        <v>703</v>
      </c>
      <c r="D125" s="9" t="s">
        <v>627</v>
      </c>
      <c r="E125" s="9" t="s">
        <v>634</v>
      </c>
      <c r="F125" s="9" t="s">
        <v>628</v>
      </c>
      <c r="G125" s="9" t="s">
        <v>639</v>
      </c>
      <c r="H125" s="9" t="s">
        <v>629</v>
      </c>
      <c r="I125" s="9" t="s">
        <v>630</v>
      </c>
      <c r="J125" s="9" t="s">
        <v>640</v>
      </c>
      <c r="K125" s="10" t="s">
        <v>704</v>
      </c>
    </row>
    <row r="126" spans="1:11">
      <c r="B126" s="56">
        <v>2</v>
      </c>
      <c r="C126" s="8" t="s">
        <v>750</v>
      </c>
      <c r="D126" s="9" t="s">
        <v>634</v>
      </c>
      <c r="E126" s="9" t="s">
        <v>634</v>
      </c>
      <c r="F126" s="9" t="s">
        <v>628</v>
      </c>
      <c r="G126" s="9" t="s">
        <v>639</v>
      </c>
      <c r="H126" s="9" t="s">
        <v>629</v>
      </c>
      <c r="I126" s="9" t="s">
        <v>635</v>
      </c>
      <c r="J126" s="9" t="s">
        <v>640</v>
      </c>
      <c r="K126" s="10" t="s">
        <v>751</v>
      </c>
    </row>
    <row r="127" spans="1:11">
      <c r="B127" s="12">
        <v>2</v>
      </c>
      <c r="C127" s="54" t="s">
        <v>1003</v>
      </c>
      <c r="D127" t="s">
        <v>627</v>
      </c>
      <c r="E127" t="s">
        <v>627</v>
      </c>
      <c r="F127" t="s">
        <v>628</v>
      </c>
      <c r="G127" t="s">
        <v>639</v>
      </c>
      <c r="H127" t="s">
        <v>629</v>
      </c>
      <c r="I127" t="s">
        <v>629</v>
      </c>
      <c r="J127" t="s">
        <v>640</v>
      </c>
      <c r="K127" t="s">
        <v>1004</v>
      </c>
    </row>
    <row r="128" spans="1:11">
      <c r="C128" s="9"/>
      <c r="D128" s="9"/>
      <c r="E128" s="9"/>
      <c r="F128" s="9"/>
      <c r="G128" s="9"/>
      <c r="H128" s="9"/>
      <c r="I128" s="9"/>
      <c r="J128" s="9"/>
      <c r="K128" s="9"/>
    </row>
    <row r="129" spans="1:11">
      <c r="A129" t="s">
        <v>954</v>
      </c>
      <c r="B129" s="56">
        <v>2</v>
      </c>
      <c r="C129" s="8" t="s">
        <v>667</v>
      </c>
      <c r="D129" s="9" t="s">
        <v>638</v>
      </c>
      <c r="E129" s="9" t="s">
        <v>627</v>
      </c>
      <c r="F129" s="9" t="s">
        <v>628</v>
      </c>
      <c r="G129" s="9" t="s">
        <v>639</v>
      </c>
      <c r="H129" s="9" t="s">
        <v>630</v>
      </c>
      <c r="I129" s="9" t="s">
        <v>635</v>
      </c>
      <c r="J129" s="9" t="s">
        <v>631</v>
      </c>
      <c r="K129" s="10" t="s">
        <v>668</v>
      </c>
    </row>
    <row r="130" spans="1:11">
      <c r="B130" s="56">
        <v>1</v>
      </c>
      <c r="C130" s="8" t="s">
        <v>809</v>
      </c>
      <c r="D130" s="9" t="s">
        <v>638</v>
      </c>
      <c r="E130" s="9" t="s">
        <v>627</v>
      </c>
      <c r="F130" s="9" t="s">
        <v>628</v>
      </c>
      <c r="G130" s="9" t="s">
        <v>628</v>
      </c>
      <c r="H130" s="9" t="s">
        <v>629</v>
      </c>
      <c r="I130" s="9" t="s">
        <v>629</v>
      </c>
      <c r="J130" s="9" t="s">
        <v>631</v>
      </c>
      <c r="K130" s="10" t="s">
        <v>810</v>
      </c>
    </row>
    <row r="131" spans="1:11">
      <c r="B131" s="56">
        <v>1</v>
      </c>
      <c r="C131" s="8" t="s">
        <v>834</v>
      </c>
      <c r="D131" s="9" t="s">
        <v>638</v>
      </c>
      <c r="E131" s="9" t="s">
        <v>627</v>
      </c>
      <c r="F131" s="9" t="s">
        <v>639</v>
      </c>
      <c r="G131" s="9" t="s">
        <v>639</v>
      </c>
      <c r="H131" s="9" t="s">
        <v>635</v>
      </c>
      <c r="I131" s="9" t="s">
        <v>635</v>
      </c>
      <c r="J131" s="9" t="s">
        <v>631</v>
      </c>
      <c r="K131" s="10" t="s">
        <v>835</v>
      </c>
    </row>
    <row r="132" spans="1:11">
      <c r="B132" s="56"/>
      <c r="C132" s="9"/>
      <c r="D132" s="9"/>
      <c r="E132" s="9"/>
      <c r="F132" s="9"/>
      <c r="G132" s="9"/>
      <c r="H132" s="9"/>
      <c r="I132" s="9"/>
      <c r="J132" s="9"/>
      <c r="K132" s="9"/>
    </row>
    <row r="133" spans="1:11">
      <c r="B133" s="56"/>
      <c r="C133" s="9"/>
      <c r="D133" s="9"/>
      <c r="E133" s="9"/>
      <c r="F133" s="9"/>
      <c r="G133" s="9"/>
      <c r="H133" s="9"/>
      <c r="I133" s="9"/>
      <c r="J133" s="9"/>
      <c r="K133" s="9"/>
    </row>
    <row r="134" spans="1:11">
      <c r="A134" t="s">
        <v>955</v>
      </c>
      <c r="B134" s="56">
        <v>2</v>
      </c>
      <c r="C134" s="8" t="s">
        <v>956</v>
      </c>
      <c r="D134" s="9" t="s">
        <v>627</v>
      </c>
      <c r="E134" s="9" t="s">
        <v>634</v>
      </c>
      <c r="F134" s="9" t="s">
        <v>628</v>
      </c>
      <c r="G134" s="9" t="s">
        <v>628</v>
      </c>
      <c r="H134" s="9" t="s">
        <v>629</v>
      </c>
      <c r="I134" s="9" t="s">
        <v>629</v>
      </c>
      <c r="J134" s="9" t="s">
        <v>631</v>
      </c>
      <c r="K134" s="10" t="s">
        <v>656</v>
      </c>
    </row>
    <row r="135" spans="1:11">
      <c r="B135" s="56">
        <v>1</v>
      </c>
      <c r="C135" s="8" t="s">
        <v>797</v>
      </c>
      <c r="D135" s="9" t="s">
        <v>627</v>
      </c>
      <c r="E135" s="9" t="s">
        <v>627</v>
      </c>
      <c r="F135" s="9" t="s">
        <v>628</v>
      </c>
      <c r="G135" s="9" t="s">
        <v>628</v>
      </c>
      <c r="H135" s="9" t="s">
        <v>629</v>
      </c>
      <c r="I135" s="9" t="s">
        <v>629</v>
      </c>
      <c r="J135" s="9" t="s">
        <v>631</v>
      </c>
      <c r="K135" s="10" t="s">
        <v>798</v>
      </c>
    </row>
    <row r="136" spans="1:11">
      <c r="B136" s="56"/>
      <c r="C136" s="9"/>
      <c r="D136" s="9"/>
      <c r="E136" s="9"/>
      <c r="F136" s="9"/>
      <c r="G136" s="9"/>
      <c r="H136" s="9"/>
      <c r="I136" s="9"/>
      <c r="J136" s="9"/>
      <c r="K136" s="9"/>
    </row>
    <row r="137" spans="1:11">
      <c r="B137" s="56"/>
      <c r="C137" s="9"/>
      <c r="D137" s="9"/>
      <c r="E137" s="9"/>
      <c r="F137" s="9"/>
      <c r="G137" s="9"/>
      <c r="H137" s="9"/>
      <c r="I137" s="9"/>
      <c r="J137" s="9"/>
      <c r="K137" s="9"/>
    </row>
    <row r="138" spans="1:11">
      <c r="A138" t="s">
        <v>957</v>
      </c>
      <c r="B138" s="56">
        <v>2</v>
      </c>
      <c r="C138" s="8" t="s">
        <v>642</v>
      </c>
      <c r="D138" s="9" t="s">
        <v>627</v>
      </c>
      <c r="E138" s="9" t="s">
        <v>627</v>
      </c>
      <c r="F138" s="9" t="s">
        <v>628</v>
      </c>
      <c r="G138" s="9" t="s">
        <v>639</v>
      </c>
      <c r="H138" s="9" t="s">
        <v>629</v>
      </c>
      <c r="I138" s="9" t="s">
        <v>635</v>
      </c>
      <c r="J138" s="9" t="s">
        <v>631</v>
      </c>
      <c r="K138" s="10" t="s">
        <v>643</v>
      </c>
    </row>
    <row r="139" spans="1:11">
      <c r="B139" s="56">
        <v>2</v>
      </c>
      <c r="C139" s="8" t="s">
        <v>822</v>
      </c>
      <c r="D139" s="9" t="s">
        <v>627</v>
      </c>
      <c r="E139" s="9" t="s">
        <v>634</v>
      </c>
      <c r="F139" s="9" t="s">
        <v>628</v>
      </c>
      <c r="G139" s="9" t="s">
        <v>639</v>
      </c>
      <c r="H139" s="9" t="s">
        <v>629</v>
      </c>
      <c r="I139" s="9" t="s">
        <v>635</v>
      </c>
      <c r="J139" s="9" t="s">
        <v>640</v>
      </c>
      <c r="K139" s="10" t="s">
        <v>823</v>
      </c>
    </row>
    <row r="140" spans="1:11">
      <c r="B140" s="56">
        <v>2</v>
      </c>
      <c r="C140" s="8" t="s">
        <v>845</v>
      </c>
      <c r="D140" s="9" t="s">
        <v>627</v>
      </c>
      <c r="E140" s="9" t="s">
        <v>634</v>
      </c>
      <c r="F140" s="9" t="s">
        <v>628</v>
      </c>
      <c r="G140" s="9" t="s">
        <v>639</v>
      </c>
      <c r="H140" s="9" t="s">
        <v>629</v>
      </c>
      <c r="I140" s="9" t="s">
        <v>630</v>
      </c>
      <c r="J140" s="9" t="s">
        <v>640</v>
      </c>
      <c r="K140" s="10" t="s">
        <v>846</v>
      </c>
    </row>
    <row r="141" spans="1:11">
      <c r="B141" s="56"/>
      <c r="C141" s="9"/>
      <c r="D141" s="9"/>
      <c r="E141" s="9"/>
      <c r="F141" s="9"/>
      <c r="G141" s="9"/>
      <c r="H141" s="9"/>
      <c r="I141" s="9"/>
      <c r="J141" s="9"/>
      <c r="K141" s="9"/>
    </row>
    <row r="142" spans="1:11">
      <c r="B142" s="56"/>
      <c r="C142" s="9"/>
      <c r="D142" s="9"/>
      <c r="E142" s="9"/>
      <c r="F142" s="9"/>
      <c r="G142" s="9"/>
      <c r="H142" s="9"/>
      <c r="I142" s="9"/>
      <c r="J142" s="9"/>
      <c r="K142" s="9"/>
    </row>
    <row r="143" spans="1:11">
      <c r="A143" t="s">
        <v>958</v>
      </c>
      <c r="B143" s="56">
        <v>2</v>
      </c>
      <c r="C143" s="8" t="s">
        <v>959</v>
      </c>
      <c r="D143" s="9" t="s">
        <v>627</v>
      </c>
      <c r="E143" s="9" t="s">
        <v>627</v>
      </c>
      <c r="F143" s="9" t="s">
        <v>628</v>
      </c>
      <c r="G143" s="9" t="s">
        <v>639</v>
      </c>
      <c r="H143" s="9" t="s">
        <v>629</v>
      </c>
      <c r="I143" s="9" t="s">
        <v>635</v>
      </c>
      <c r="J143" s="9" t="s">
        <v>640</v>
      </c>
      <c r="K143" s="10" t="s">
        <v>705</v>
      </c>
    </row>
    <row r="144" spans="1:11">
      <c r="B144" s="56">
        <v>2</v>
      </c>
      <c r="C144" s="8" t="s">
        <v>719</v>
      </c>
      <c r="D144" s="9" t="s">
        <v>638</v>
      </c>
      <c r="E144" s="9" t="s">
        <v>627</v>
      </c>
      <c r="F144" s="9" t="s">
        <v>628</v>
      </c>
      <c r="G144" s="9" t="s">
        <v>639</v>
      </c>
      <c r="H144" s="9" t="s">
        <v>629</v>
      </c>
      <c r="I144" s="9" t="s">
        <v>635</v>
      </c>
      <c r="J144" s="9" t="s">
        <v>631</v>
      </c>
      <c r="K144" s="10" t="s">
        <v>720</v>
      </c>
    </row>
    <row r="145" spans="1:11">
      <c r="B145" s="56"/>
      <c r="C145" s="9"/>
      <c r="D145" s="9"/>
      <c r="E145" s="9"/>
      <c r="F145" s="9"/>
      <c r="G145" s="9"/>
      <c r="H145" s="9"/>
      <c r="I145" s="9"/>
      <c r="J145" s="9"/>
      <c r="K145" s="9"/>
    </row>
    <row r="146" spans="1:11">
      <c r="B146" s="56"/>
      <c r="C146" s="9"/>
      <c r="D146" s="9"/>
      <c r="E146" s="9"/>
      <c r="F146" s="9"/>
      <c r="G146" s="9"/>
      <c r="H146" s="9"/>
      <c r="I146" s="9"/>
      <c r="J146" s="9"/>
      <c r="K146" s="9"/>
    </row>
    <row r="147" spans="1:11">
      <c r="A147" t="s">
        <v>960</v>
      </c>
      <c r="B147" s="56">
        <v>2</v>
      </c>
      <c r="C147" s="8" t="s">
        <v>763</v>
      </c>
      <c r="D147" s="9" t="s">
        <v>638</v>
      </c>
      <c r="E147" s="9" t="s">
        <v>627</v>
      </c>
      <c r="F147" s="9" t="s">
        <v>628</v>
      </c>
      <c r="G147" s="9" t="s">
        <v>639</v>
      </c>
      <c r="H147" s="9" t="s">
        <v>629</v>
      </c>
      <c r="I147" s="9" t="s">
        <v>635</v>
      </c>
      <c r="J147" s="9" t="s">
        <v>631</v>
      </c>
      <c r="K147" s="10" t="s">
        <v>764</v>
      </c>
    </row>
    <row r="148" spans="1:11">
      <c r="B148" s="56"/>
      <c r="C148" s="9"/>
      <c r="D148" s="9"/>
      <c r="E148" s="9"/>
      <c r="F148" s="9"/>
      <c r="G148" s="9"/>
      <c r="H148" s="9"/>
      <c r="I148" s="9"/>
      <c r="J148" s="9"/>
      <c r="K148" s="9"/>
    </row>
    <row r="149" spans="1:11">
      <c r="B149" s="56"/>
      <c r="C149" s="9"/>
      <c r="D149" s="9"/>
      <c r="E149" s="9"/>
      <c r="F149" s="9"/>
      <c r="G149" s="9"/>
      <c r="H149" s="9"/>
      <c r="I149" s="9"/>
      <c r="J149" s="9"/>
      <c r="K149" s="9"/>
    </row>
    <row r="150" spans="1:11">
      <c r="A150" t="s">
        <v>961</v>
      </c>
      <c r="B150" s="56">
        <v>2</v>
      </c>
      <c r="C150" s="8" t="s">
        <v>680</v>
      </c>
      <c r="D150" s="9" t="s">
        <v>634</v>
      </c>
      <c r="E150" s="9" t="s">
        <v>638</v>
      </c>
      <c r="F150" s="9" t="s">
        <v>628</v>
      </c>
      <c r="G150" s="9" t="s">
        <v>639</v>
      </c>
      <c r="H150" s="9" t="s">
        <v>629</v>
      </c>
      <c r="I150" s="9" t="s">
        <v>635</v>
      </c>
      <c r="J150" s="9" t="s">
        <v>640</v>
      </c>
      <c r="K150" s="10" t="s">
        <v>681</v>
      </c>
    </row>
    <row r="151" spans="1:11">
      <c r="B151" s="56">
        <v>1</v>
      </c>
      <c r="C151" s="8" t="s">
        <v>740</v>
      </c>
      <c r="D151" s="9" t="s">
        <v>634</v>
      </c>
      <c r="E151" s="9" t="s">
        <v>638</v>
      </c>
      <c r="F151" s="9" t="s">
        <v>628</v>
      </c>
      <c r="G151" s="9" t="s">
        <v>676</v>
      </c>
      <c r="H151" s="9" t="s">
        <v>629</v>
      </c>
      <c r="I151" s="9" t="s">
        <v>635</v>
      </c>
      <c r="J151" s="9" t="s">
        <v>640</v>
      </c>
      <c r="K151" s="10" t="s">
        <v>741</v>
      </c>
    </row>
    <row r="152" spans="1:11">
      <c r="B152" s="56">
        <v>2</v>
      </c>
      <c r="C152" s="8" t="s">
        <v>868</v>
      </c>
      <c r="D152" s="9" t="s">
        <v>638</v>
      </c>
      <c r="E152" s="9" t="s">
        <v>634</v>
      </c>
      <c r="F152" s="9" t="s">
        <v>628</v>
      </c>
      <c r="G152" s="9" t="s">
        <v>628</v>
      </c>
      <c r="H152" s="9" t="s">
        <v>630</v>
      </c>
      <c r="I152" s="9" t="s">
        <v>629</v>
      </c>
      <c r="J152" s="9" t="s">
        <v>631</v>
      </c>
      <c r="K152" s="10" t="s">
        <v>869</v>
      </c>
    </row>
    <row r="153" spans="1:11">
      <c r="B153" s="56"/>
      <c r="C153" s="9"/>
      <c r="D153" s="9"/>
      <c r="E153" s="9"/>
      <c r="F153" s="9"/>
      <c r="G153" s="9"/>
      <c r="H153" s="9"/>
      <c r="I153" s="9"/>
      <c r="J153" s="9"/>
      <c r="K153" s="9"/>
    </row>
    <row r="154" spans="1:11">
      <c r="A154" t="s">
        <v>962</v>
      </c>
      <c r="B154" s="56">
        <v>2</v>
      </c>
      <c r="C154" s="8" t="s">
        <v>752</v>
      </c>
      <c r="D154" s="9" t="s">
        <v>627</v>
      </c>
      <c r="E154" s="9" t="s">
        <v>634</v>
      </c>
      <c r="F154" s="9" t="s">
        <v>628</v>
      </c>
      <c r="G154" s="9" t="s">
        <v>639</v>
      </c>
      <c r="H154" s="9" t="s">
        <v>629</v>
      </c>
      <c r="I154" s="9" t="s">
        <v>629</v>
      </c>
      <c r="J154" s="9" t="s">
        <v>640</v>
      </c>
      <c r="K154" s="10" t="s">
        <v>751</v>
      </c>
    </row>
    <row r="155" spans="1:11">
      <c r="B155" s="56">
        <v>2</v>
      </c>
      <c r="C155" s="8" t="s">
        <v>880</v>
      </c>
      <c r="D155" s="9" t="s">
        <v>634</v>
      </c>
      <c r="E155" s="9" t="s">
        <v>634</v>
      </c>
      <c r="F155" s="9" t="s">
        <v>628</v>
      </c>
      <c r="G155" s="9" t="s">
        <v>676</v>
      </c>
      <c r="H155" s="9" t="s">
        <v>629</v>
      </c>
      <c r="I155" s="9" t="s">
        <v>629</v>
      </c>
      <c r="J155" s="9" t="s">
        <v>640</v>
      </c>
      <c r="K155" s="10" t="s">
        <v>881</v>
      </c>
    </row>
    <row r="156" spans="1:11">
      <c r="B156" s="56"/>
      <c r="C156" s="9"/>
      <c r="D156" s="9"/>
      <c r="E156" s="9"/>
      <c r="F156" s="9"/>
      <c r="G156" s="9"/>
      <c r="H156" s="9"/>
      <c r="I156" s="9"/>
      <c r="J156" s="9"/>
      <c r="K156" s="9"/>
    </row>
    <row r="157" spans="1:11">
      <c r="B157" s="56"/>
      <c r="C157" s="9"/>
      <c r="D157" s="9"/>
      <c r="E157" s="9"/>
      <c r="F157" s="9"/>
      <c r="G157" s="9"/>
      <c r="H157" s="9"/>
      <c r="I157" s="9"/>
      <c r="J157" s="9"/>
      <c r="K157" s="9"/>
    </row>
    <row r="158" spans="1:11">
      <c r="A158" t="s">
        <v>963</v>
      </c>
      <c r="B158" s="56">
        <v>1</v>
      </c>
      <c r="C158" s="8" t="s">
        <v>785</v>
      </c>
      <c r="D158" s="9" t="s">
        <v>627</v>
      </c>
      <c r="E158" s="9" t="s">
        <v>638</v>
      </c>
      <c r="F158" s="9" t="s">
        <v>628</v>
      </c>
      <c r="G158" s="9" t="s">
        <v>639</v>
      </c>
      <c r="H158" s="9" t="s">
        <v>635</v>
      </c>
      <c r="I158" s="9" t="s">
        <v>635</v>
      </c>
      <c r="J158" s="9" t="s">
        <v>640</v>
      </c>
      <c r="K158" s="10" t="s">
        <v>786</v>
      </c>
    </row>
    <row r="159" spans="1:11">
      <c r="B159" s="56">
        <v>1</v>
      </c>
      <c r="C159" s="8" t="s">
        <v>857</v>
      </c>
      <c r="D159" s="9" t="s">
        <v>638</v>
      </c>
      <c r="E159" s="9" t="s">
        <v>638</v>
      </c>
      <c r="F159" s="9" t="s">
        <v>628</v>
      </c>
      <c r="G159" s="9" t="s">
        <v>628</v>
      </c>
      <c r="H159" s="9" t="s">
        <v>629</v>
      </c>
      <c r="I159" s="9" t="s">
        <v>629</v>
      </c>
      <c r="J159" s="9" t="s">
        <v>631</v>
      </c>
      <c r="K159" s="10" t="s">
        <v>858</v>
      </c>
    </row>
    <row r="160" spans="1:11">
      <c r="B160" s="56"/>
      <c r="C160" s="9"/>
      <c r="D160" s="9"/>
      <c r="E160" s="9"/>
      <c r="F160" s="9"/>
      <c r="G160" s="9"/>
      <c r="H160" s="9"/>
      <c r="I160" s="9"/>
      <c r="J160" s="9"/>
      <c r="K160" s="9"/>
    </row>
    <row r="161" spans="1:11">
      <c r="B161" s="56"/>
      <c r="C161" s="9"/>
      <c r="D161" s="9"/>
      <c r="E161" s="9"/>
      <c r="F161" s="9"/>
      <c r="G161" s="9"/>
      <c r="H161" s="9"/>
      <c r="I161" s="9"/>
      <c r="J161" s="9"/>
      <c r="K161" s="9"/>
    </row>
    <row r="162" spans="1:11">
      <c r="A162" t="s">
        <v>964</v>
      </c>
      <c r="B162" s="56">
        <v>2</v>
      </c>
      <c r="C162" s="8" t="s">
        <v>693</v>
      </c>
      <c r="D162" s="9" t="s">
        <v>638</v>
      </c>
      <c r="E162" s="9" t="s">
        <v>634</v>
      </c>
      <c r="F162" s="9" t="s">
        <v>639</v>
      </c>
      <c r="G162" s="9" t="s">
        <v>676</v>
      </c>
      <c r="H162" s="9" t="s">
        <v>629</v>
      </c>
      <c r="I162" s="9" t="s">
        <v>635</v>
      </c>
      <c r="J162" s="9" t="s">
        <v>640</v>
      </c>
      <c r="K162" s="10" t="s">
        <v>694</v>
      </c>
    </row>
    <row r="163" spans="1:11">
      <c r="B163" s="56">
        <v>2</v>
      </c>
      <c r="C163" s="8" t="s">
        <v>773</v>
      </c>
      <c r="D163" s="9" t="s">
        <v>634</v>
      </c>
      <c r="E163" s="9" t="s">
        <v>634</v>
      </c>
      <c r="F163" s="9" t="s">
        <v>628</v>
      </c>
      <c r="G163" s="9" t="s">
        <v>639</v>
      </c>
      <c r="H163" s="9" t="s">
        <v>629</v>
      </c>
      <c r="I163" s="9" t="s">
        <v>635</v>
      </c>
      <c r="J163" s="9" t="s">
        <v>640</v>
      </c>
      <c r="K163" s="10" t="s">
        <v>774</v>
      </c>
    </row>
    <row r="164" spans="1:11">
      <c r="C164" s="9"/>
      <c r="D164" s="9"/>
      <c r="E164" s="9"/>
      <c r="F164" s="9"/>
      <c r="G164" s="9"/>
      <c r="H164" s="9"/>
      <c r="I164" s="9"/>
      <c r="J164" s="9"/>
      <c r="K164" s="9"/>
    </row>
    <row r="165" spans="1:11">
      <c r="C165" s="9"/>
      <c r="D165" s="9"/>
      <c r="E165" s="9"/>
      <c r="F165" s="9"/>
      <c r="G165" s="9"/>
      <c r="H165" s="9"/>
      <c r="I165" s="9"/>
      <c r="J165" s="9"/>
      <c r="K165" s="9"/>
    </row>
    <row r="166" spans="1:11">
      <c r="A166" s="54" t="s">
        <v>965</v>
      </c>
      <c r="B166" s="56">
        <v>2</v>
      </c>
      <c r="C166" s="8" t="s">
        <v>730</v>
      </c>
      <c r="D166" s="9" t="s">
        <v>627</v>
      </c>
      <c r="E166" s="9" t="s">
        <v>634</v>
      </c>
      <c r="F166" s="9" t="s">
        <v>628</v>
      </c>
      <c r="G166" s="9" t="s">
        <v>628</v>
      </c>
      <c r="H166" s="9" t="s">
        <v>635</v>
      </c>
      <c r="I166" s="9" t="s">
        <v>629</v>
      </c>
      <c r="J166" s="9" t="s">
        <v>631</v>
      </c>
      <c r="K166" s="10" t="s">
        <v>729</v>
      </c>
    </row>
    <row r="167" spans="1:11">
      <c r="B167" s="12">
        <v>2</v>
      </c>
      <c r="C167" s="54" t="s">
        <v>1005</v>
      </c>
      <c r="D167" t="s">
        <v>627</v>
      </c>
      <c r="E167" t="s">
        <v>634</v>
      </c>
      <c r="F167" t="s">
        <v>628</v>
      </c>
      <c r="G167" t="s">
        <v>639</v>
      </c>
      <c r="H167" t="s">
        <v>629</v>
      </c>
      <c r="I167" t="s">
        <v>629</v>
      </c>
      <c r="J167" t="s">
        <v>640</v>
      </c>
      <c r="K167" t="s">
        <v>1006</v>
      </c>
    </row>
    <row r="168" spans="1:11">
      <c r="C168" s="9"/>
      <c r="D168" s="9"/>
      <c r="E168" s="9"/>
      <c r="F168" s="9"/>
      <c r="G168" s="9"/>
      <c r="H168" s="9"/>
      <c r="I168" s="9"/>
      <c r="J168" s="9"/>
      <c r="K168" s="9"/>
    </row>
    <row r="169" spans="1:11">
      <c r="A169" t="s">
        <v>966</v>
      </c>
      <c r="B169" s="56">
        <v>2</v>
      </c>
      <c r="C169" s="8" t="s">
        <v>753</v>
      </c>
      <c r="D169" s="9" t="s">
        <v>634</v>
      </c>
      <c r="E169" s="9" t="s">
        <v>634</v>
      </c>
      <c r="F169" s="9" t="s">
        <v>628</v>
      </c>
      <c r="G169" s="9" t="s">
        <v>639</v>
      </c>
      <c r="H169" s="9" t="s">
        <v>629</v>
      </c>
      <c r="I169" s="9" t="s">
        <v>629</v>
      </c>
      <c r="J169" s="9" t="s">
        <v>640</v>
      </c>
      <c r="K169" s="10" t="s">
        <v>754</v>
      </c>
    </row>
    <row r="170" spans="1:11">
      <c r="B170" s="56">
        <v>2</v>
      </c>
      <c r="C170" s="8" t="s">
        <v>912</v>
      </c>
      <c r="D170" s="9" t="s">
        <v>634</v>
      </c>
      <c r="E170" s="9" t="s">
        <v>638</v>
      </c>
      <c r="F170" s="9" t="s">
        <v>628</v>
      </c>
      <c r="G170" s="9" t="s">
        <v>628</v>
      </c>
      <c r="H170" s="9" t="s">
        <v>635</v>
      </c>
      <c r="I170" s="9" t="s">
        <v>629</v>
      </c>
      <c r="J170" s="9" t="s">
        <v>631</v>
      </c>
      <c r="K170" s="10" t="s">
        <v>913</v>
      </c>
    </row>
    <row r="171" spans="1:11">
      <c r="C171" s="9"/>
      <c r="D171" s="9"/>
      <c r="E171" s="9"/>
      <c r="F171" s="9"/>
      <c r="G171" s="9"/>
      <c r="H171" s="9"/>
      <c r="I171" s="9"/>
      <c r="J171" s="9"/>
      <c r="K171" s="9"/>
    </row>
    <row r="172" spans="1:11">
      <c r="C172" s="9"/>
      <c r="D172" s="9"/>
      <c r="E172" s="9"/>
      <c r="F172" s="9"/>
      <c r="G172" s="9"/>
      <c r="H172" s="9"/>
      <c r="I172" s="9"/>
      <c r="J172" s="9"/>
      <c r="K172" s="9"/>
    </row>
    <row r="173" spans="1:11">
      <c r="A173" s="54" t="s">
        <v>967</v>
      </c>
      <c r="B173" s="15">
        <v>1</v>
      </c>
      <c r="C173" s="8" t="s">
        <v>695</v>
      </c>
      <c r="D173" s="9" t="s">
        <v>634</v>
      </c>
      <c r="E173" s="9" t="s">
        <v>638</v>
      </c>
      <c r="F173" s="9" t="s">
        <v>628</v>
      </c>
      <c r="G173" s="9" t="s">
        <v>676</v>
      </c>
      <c r="H173" s="9" t="s">
        <v>629</v>
      </c>
      <c r="I173" s="9" t="s">
        <v>635</v>
      </c>
      <c r="J173" s="9" t="s">
        <v>640</v>
      </c>
      <c r="K173" s="10" t="s">
        <v>696</v>
      </c>
    </row>
    <row r="174" spans="1:11">
      <c r="B174" s="15">
        <v>1</v>
      </c>
      <c r="C174" s="8" t="s">
        <v>811</v>
      </c>
      <c r="D174" s="9" t="s">
        <v>627</v>
      </c>
      <c r="E174" s="9" t="s">
        <v>634</v>
      </c>
      <c r="F174" s="9" t="s">
        <v>628</v>
      </c>
      <c r="G174" s="9" t="s">
        <v>628</v>
      </c>
      <c r="H174" s="9" t="s">
        <v>629</v>
      </c>
      <c r="I174" s="9" t="s">
        <v>629</v>
      </c>
      <c r="J174" s="9" t="s">
        <v>631</v>
      </c>
      <c r="K174" s="10" t="s">
        <v>812</v>
      </c>
    </row>
    <row r="175" spans="1:11">
      <c r="B175" s="12">
        <v>1</v>
      </c>
      <c r="C175" s="54" t="s">
        <v>1007</v>
      </c>
      <c r="D175" t="s">
        <v>638</v>
      </c>
      <c r="E175" t="s">
        <v>627</v>
      </c>
      <c r="F175" t="s">
        <v>628</v>
      </c>
      <c r="G175" t="s">
        <v>628</v>
      </c>
      <c r="H175" t="s">
        <v>635</v>
      </c>
      <c r="I175" t="s">
        <v>629</v>
      </c>
      <c r="J175" t="s">
        <v>631</v>
      </c>
      <c r="K175" t="s">
        <v>1008</v>
      </c>
    </row>
    <row r="176" spans="1:11">
      <c r="C176" s="9"/>
      <c r="D176" s="9"/>
      <c r="E176" s="9"/>
      <c r="F176" s="9"/>
      <c r="G176" s="9"/>
      <c r="H176" s="9"/>
      <c r="I176" s="9"/>
      <c r="J176" s="9"/>
      <c r="K176" s="9"/>
    </row>
    <row r="177" spans="1:11">
      <c r="A177" t="s">
        <v>968</v>
      </c>
      <c r="B177" s="56">
        <v>1</v>
      </c>
      <c r="C177" s="8" t="s">
        <v>969</v>
      </c>
      <c r="D177" s="9" t="s">
        <v>634</v>
      </c>
      <c r="E177" s="9" t="s">
        <v>634</v>
      </c>
      <c r="F177" s="9" t="s">
        <v>628</v>
      </c>
      <c r="G177" s="9" t="s">
        <v>628</v>
      </c>
      <c r="H177" s="9" t="s">
        <v>629</v>
      </c>
      <c r="I177" s="9" t="s">
        <v>635</v>
      </c>
      <c r="J177" s="9" t="s">
        <v>631</v>
      </c>
      <c r="K177" s="10" t="s">
        <v>657</v>
      </c>
    </row>
    <row r="178" spans="1:11">
      <c r="B178" s="56">
        <v>2</v>
      </c>
      <c r="C178" s="8" t="s">
        <v>731</v>
      </c>
      <c r="D178" s="9" t="s">
        <v>638</v>
      </c>
      <c r="E178" s="9" t="s">
        <v>634</v>
      </c>
      <c r="F178" s="9" t="s">
        <v>628</v>
      </c>
      <c r="G178" s="9" t="s">
        <v>628</v>
      </c>
      <c r="H178" s="9" t="s">
        <v>629</v>
      </c>
      <c r="I178" s="9" t="s">
        <v>630</v>
      </c>
      <c r="J178" s="9" t="s">
        <v>631</v>
      </c>
      <c r="K178" s="10" t="s">
        <v>729</v>
      </c>
    </row>
    <row r="179" spans="1:11">
      <c r="B179" s="56">
        <v>1</v>
      </c>
      <c r="C179" s="8" t="s">
        <v>836</v>
      </c>
      <c r="D179" s="9" t="s">
        <v>638</v>
      </c>
      <c r="E179" s="9" t="s">
        <v>627</v>
      </c>
      <c r="F179" s="9" t="s">
        <v>639</v>
      </c>
      <c r="G179" s="9" t="s">
        <v>676</v>
      </c>
      <c r="H179" s="9" t="s">
        <v>635</v>
      </c>
      <c r="I179" s="9" t="s">
        <v>635</v>
      </c>
      <c r="J179" s="9" t="s">
        <v>640</v>
      </c>
      <c r="K179" s="10" t="s">
        <v>837</v>
      </c>
    </row>
    <row r="180" spans="1:11">
      <c r="B180" s="56"/>
      <c r="C180" s="9"/>
      <c r="D180" s="9"/>
      <c r="E180" s="9"/>
      <c r="F180" s="9"/>
      <c r="G180" s="9"/>
      <c r="H180" s="9"/>
      <c r="I180" s="9"/>
      <c r="J180" s="9"/>
      <c r="K180" s="9"/>
    </row>
    <row r="181" spans="1:11">
      <c r="B181" s="56"/>
      <c r="C181" s="9"/>
      <c r="D181" s="9"/>
      <c r="E181" s="9"/>
      <c r="F181" s="9"/>
      <c r="G181" s="9"/>
      <c r="H181" s="9"/>
      <c r="I181" s="9"/>
      <c r="J181" s="9"/>
      <c r="K181" s="9"/>
    </row>
    <row r="182" spans="1:11">
      <c r="A182" t="s">
        <v>970</v>
      </c>
      <c r="B182" s="56">
        <v>1</v>
      </c>
      <c r="C182" s="8" t="s">
        <v>799</v>
      </c>
      <c r="D182" s="9" t="s">
        <v>627</v>
      </c>
      <c r="E182" s="9" t="s">
        <v>627</v>
      </c>
      <c r="F182" s="9" t="s">
        <v>628</v>
      </c>
      <c r="G182" s="9" t="s">
        <v>628</v>
      </c>
      <c r="H182" s="9" t="s">
        <v>629</v>
      </c>
      <c r="I182" s="9" t="s">
        <v>635</v>
      </c>
      <c r="J182" s="9" t="s">
        <v>631</v>
      </c>
      <c r="K182" s="10" t="s">
        <v>800</v>
      </c>
    </row>
    <row r="183" spans="1:11">
      <c r="B183" s="56"/>
      <c r="C183" s="9"/>
      <c r="D183" s="9"/>
      <c r="E183" s="9"/>
      <c r="F183" s="9"/>
      <c r="G183" s="9"/>
      <c r="H183" s="9"/>
      <c r="I183" s="9"/>
      <c r="J183" s="9"/>
      <c r="K183" s="9"/>
    </row>
    <row r="184" spans="1:11">
      <c r="B184" s="56"/>
      <c r="C184" s="9"/>
      <c r="D184" s="9"/>
      <c r="E184" s="9"/>
      <c r="F184" s="9"/>
      <c r="G184" s="9"/>
      <c r="H184" s="9"/>
      <c r="I184" s="9"/>
      <c r="J184" s="9"/>
      <c r="K184" s="9"/>
    </row>
    <row r="185" spans="1:11">
      <c r="A185" t="s">
        <v>971</v>
      </c>
      <c r="B185" s="56">
        <v>2</v>
      </c>
      <c r="C185" s="8" t="s">
        <v>765</v>
      </c>
      <c r="D185" s="9" t="s">
        <v>638</v>
      </c>
      <c r="E185" s="9" t="s">
        <v>638</v>
      </c>
      <c r="F185" s="9" t="s">
        <v>628</v>
      </c>
      <c r="G185" s="9" t="s">
        <v>639</v>
      </c>
      <c r="H185" s="9" t="s">
        <v>629</v>
      </c>
      <c r="I185" s="9" t="s">
        <v>635</v>
      </c>
      <c r="J185" s="9" t="s">
        <v>640</v>
      </c>
      <c r="K185" s="10" t="s">
        <v>766</v>
      </c>
    </row>
    <row r="186" spans="1:11">
      <c r="B186" s="67">
        <v>0</v>
      </c>
      <c r="C186" s="8" t="s">
        <v>882</v>
      </c>
      <c r="D186" s="9" t="s">
        <v>638</v>
      </c>
      <c r="E186" s="9" t="s">
        <v>634</v>
      </c>
      <c r="F186" s="9" t="s">
        <v>628</v>
      </c>
      <c r="G186" s="9" t="s">
        <v>639</v>
      </c>
      <c r="H186" s="9" t="s">
        <v>629</v>
      </c>
      <c r="I186" s="9" t="s">
        <v>629</v>
      </c>
      <c r="J186" s="9" t="s">
        <v>631</v>
      </c>
      <c r="K186" s="10" t="s">
        <v>883</v>
      </c>
    </row>
    <row r="187" spans="1:11">
      <c r="B187" s="56"/>
      <c r="C187" s="9"/>
      <c r="D187" s="9"/>
      <c r="E187" s="9"/>
      <c r="F187" s="9"/>
      <c r="G187" s="9"/>
      <c r="H187" s="9"/>
      <c r="I187" s="9"/>
      <c r="J187" s="9"/>
      <c r="K187" s="9"/>
    </row>
    <row r="188" spans="1:11">
      <c r="B188" s="56"/>
      <c r="C188" s="9"/>
      <c r="D188" s="9"/>
      <c r="E188" s="9"/>
      <c r="F188" s="9"/>
      <c r="G188" s="9"/>
      <c r="H188" s="9"/>
      <c r="I188" s="9"/>
      <c r="J188" s="9"/>
      <c r="K188" s="9"/>
    </row>
    <row r="189" spans="1:11">
      <c r="A189" t="s">
        <v>972</v>
      </c>
      <c r="B189" s="56">
        <v>2</v>
      </c>
      <c r="C189" s="8" t="s">
        <v>787</v>
      </c>
      <c r="D189" s="9" t="s">
        <v>634</v>
      </c>
      <c r="E189" s="9" t="s">
        <v>638</v>
      </c>
      <c r="F189" s="9" t="s">
        <v>628</v>
      </c>
      <c r="G189" s="9" t="s">
        <v>676</v>
      </c>
      <c r="H189" s="9" t="s">
        <v>629</v>
      </c>
      <c r="I189" s="9" t="s">
        <v>630</v>
      </c>
      <c r="J189" s="9" t="s">
        <v>640</v>
      </c>
      <c r="K189" s="10" t="s">
        <v>788</v>
      </c>
    </row>
    <row r="190" spans="1:11">
      <c r="B190" s="56">
        <v>2</v>
      </c>
      <c r="C190" s="8" t="s">
        <v>859</v>
      </c>
      <c r="D190" s="9" t="s">
        <v>627</v>
      </c>
      <c r="E190" s="9" t="s">
        <v>627</v>
      </c>
      <c r="F190" s="9" t="s">
        <v>628</v>
      </c>
      <c r="G190" s="9" t="s">
        <v>628</v>
      </c>
      <c r="H190" s="9" t="s">
        <v>629</v>
      </c>
      <c r="I190" s="9" t="s">
        <v>629</v>
      </c>
      <c r="J190" s="9" t="s">
        <v>640</v>
      </c>
      <c r="K190" s="10" t="s">
        <v>860</v>
      </c>
    </row>
    <row r="191" spans="1:11">
      <c r="B191" s="56"/>
      <c r="C191" s="9"/>
      <c r="D191" s="9"/>
      <c r="E191" s="9"/>
      <c r="F191" s="9"/>
      <c r="G191" s="9"/>
      <c r="H191" s="9"/>
      <c r="I191" s="9"/>
      <c r="J191" s="9"/>
      <c r="K191" s="9"/>
    </row>
    <row r="192" spans="1:11">
      <c r="B192" s="56"/>
      <c r="C192" s="9"/>
      <c r="D192" s="9"/>
      <c r="E192" s="9"/>
      <c r="F192" s="9"/>
      <c r="G192" s="9"/>
      <c r="H192" s="9"/>
      <c r="I192" s="9"/>
      <c r="J192" s="9"/>
      <c r="K192" s="9"/>
    </row>
    <row r="193" spans="1:11">
      <c r="A193" t="s">
        <v>973</v>
      </c>
      <c r="B193" s="67">
        <v>0</v>
      </c>
      <c r="C193" s="8" t="s">
        <v>706</v>
      </c>
      <c r="D193" s="9" t="s">
        <v>634</v>
      </c>
      <c r="E193" s="9" t="s">
        <v>627</v>
      </c>
      <c r="F193" s="9" t="s">
        <v>628</v>
      </c>
      <c r="G193" s="9" t="s">
        <v>676</v>
      </c>
      <c r="H193" s="9" t="s">
        <v>629</v>
      </c>
      <c r="I193" s="9" t="s">
        <v>635</v>
      </c>
      <c r="J193" s="9" t="s">
        <v>640</v>
      </c>
      <c r="K193" s="10" t="s">
        <v>707</v>
      </c>
    </row>
    <row r="194" spans="1:11">
      <c r="B194" s="67">
        <v>0</v>
      </c>
      <c r="C194" s="8" t="s">
        <v>775</v>
      </c>
      <c r="D194" s="9" t="s">
        <v>634</v>
      </c>
      <c r="E194" s="9" t="s">
        <v>638</v>
      </c>
      <c r="F194" s="9" t="s">
        <v>628</v>
      </c>
      <c r="G194" s="9" t="s">
        <v>639</v>
      </c>
      <c r="H194" s="9" t="s">
        <v>629</v>
      </c>
      <c r="I194" s="9" t="s">
        <v>635</v>
      </c>
      <c r="J194" s="9" t="s">
        <v>640</v>
      </c>
      <c r="K194" s="10" t="s">
        <v>776</v>
      </c>
    </row>
    <row r="195" spans="1:11">
      <c r="B195" s="56"/>
      <c r="C195" s="9"/>
      <c r="D195" s="9"/>
      <c r="E195" s="9"/>
      <c r="F195" s="9"/>
      <c r="G195" s="9"/>
      <c r="H195" s="9"/>
      <c r="I195" s="9"/>
      <c r="J195" s="9"/>
      <c r="K195" s="9"/>
    </row>
    <row r="196" spans="1:11">
      <c r="B196" s="56"/>
      <c r="C196" s="9"/>
      <c r="D196" s="9"/>
      <c r="E196" s="9"/>
      <c r="F196" s="9"/>
      <c r="G196" s="9"/>
      <c r="H196" s="9"/>
      <c r="I196" s="9"/>
      <c r="J196" s="9"/>
      <c r="K196" s="9"/>
    </row>
    <row r="197" spans="1:11">
      <c r="A197" t="s">
        <v>974</v>
      </c>
      <c r="B197" s="67">
        <v>0</v>
      </c>
      <c r="C197" s="8" t="s">
        <v>644</v>
      </c>
      <c r="D197" s="9" t="s">
        <v>627</v>
      </c>
      <c r="E197" s="9" t="s">
        <v>634</v>
      </c>
      <c r="F197" s="9" t="s">
        <v>628</v>
      </c>
      <c r="G197" s="9" t="s">
        <v>639</v>
      </c>
      <c r="H197" s="9" t="s">
        <v>629</v>
      </c>
      <c r="I197" s="9" t="s">
        <v>635</v>
      </c>
      <c r="J197" s="9" t="s">
        <v>631</v>
      </c>
      <c r="K197" s="10" t="s">
        <v>645</v>
      </c>
    </row>
    <row r="198" spans="1:11">
      <c r="B198" s="56">
        <v>1</v>
      </c>
      <c r="C198" s="8" t="s">
        <v>721</v>
      </c>
      <c r="D198" s="9" t="s">
        <v>638</v>
      </c>
      <c r="E198" s="9" t="s">
        <v>634</v>
      </c>
      <c r="F198" s="9" t="s">
        <v>628</v>
      </c>
      <c r="G198" s="9" t="s">
        <v>639</v>
      </c>
      <c r="H198" s="9" t="s">
        <v>635</v>
      </c>
      <c r="I198" s="9" t="s">
        <v>635</v>
      </c>
      <c r="J198" s="9" t="s">
        <v>631</v>
      </c>
      <c r="K198" s="10" t="s">
        <v>722</v>
      </c>
    </row>
    <row r="199" spans="1:11">
      <c r="B199" s="56">
        <v>1</v>
      </c>
      <c r="C199" s="8" t="s">
        <v>870</v>
      </c>
      <c r="D199" s="9" t="s">
        <v>638</v>
      </c>
      <c r="E199" s="9" t="s">
        <v>634</v>
      </c>
      <c r="F199" s="9" t="s">
        <v>628</v>
      </c>
      <c r="G199" s="9" t="s">
        <v>628</v>
      </c>
      <c r="H199" s="9" t="s">
        <v>630</v>
      </c>
      <c r="I199" s="9" t="s">
        <v>629</v>
      </c>
      <c r="J199" s="9" t="s">
        <v>631</v>
      </c>
      <c r="K199" s="10" t="s">
        <v>867</v>
      </c>
    </row>
    <row r="200" spans="1:11">
      <c r="B200" s="56"/>
      <c r="C200" s="9"/>
      <c r="D200" s="9"/>
      <c r="E200" s="9"/>
      <c r="F200" s="9"/>
      <c r="G200" s="9"/>
      <c r="H200" s="9"/>
      <c r="I200" s="9"/>
      <c r="J200" s="9"/>
      <c r="K200" s="9"/>
    </row>
    <row r="201" spans="1:11">
      <c r="B201" s="56"/>
      <c r="C201" s="9"/>
      <c r="D201" s="9"/>
      <c r="E201" s="9"/>
      <c r="F201" s="9"/>
      <c r="G201" s="9"/>
      <c r="H201" s="9"/>
      <c r="I201" s="9"/>
      <c r="J201" s="9"/>
      <c r="K201" s="9"/>
    </row>
    <row r="202" spans="1:11">
      <c r="A202" t="s">
        <v>975</v>
      </c>
      <c r="B202" s="56">
        <v>2</v>
      </c>
      <c r="C202" s="8" t="s">
        <v>669</v>
      </c>
      <c r="D202" s="9" t="s">
        <v>638</v>
      </c>
      <c r="E202" s="9" t="s">
        <v>627</v>
      </c>
      <c r="F202" s="9" t="s">
        <v>639</v>
      </c>
      <c r="G202" s="9" t="s">
        <v>639</v>
      </c>
      <c r="H202" s="9" t="s">
        <v>635</v>
      </c>
      <c r="I202" s="9" t="s">
        <v>635</v>
      </c>
      <c r="J202" s="9" t="s">
        <v>631</v>
      </c>
      <c r="K202" s="10" t="s">
        <v>670</v>
      </c>
    </row>
    <row r="203" spans="1:11">
      <c r="B203" s="56">
        <v>1</v>
      </c>
      <c r="C203" s="8" t="s">
        <v>742</v>
      </c>
      <c r="D203" s="9" t="s">
        <v>638</v>
      </c>
      <c r="E203" s="9" t="s">
        <v>627</v>
      </c>
      <c r="F203" s="9" t="s">
        <v>676</v>
      </c>
      <c r="G203" s="9" t="s">
        <v>639</v>
      </c>
      <c r="H203" s="9" t="s">
        <v>629</v>
      </c>
      <c r="I203" s="9" t="s">
        <v>629</v>
      </c>
      <c r="J203" s="9" t="s">
        <v>631</v>
      </c>
      <c r="K203" s="10" t="s">
        <v>743</v>
      </c>
    </row>
    <row r="204" spans="1:11">
      <c r="B204" s="56">
        <v>2</v>
      </c>
      <c r="C204" s="8" t="s">
        <v>847</v>
      </c>
      <c r="D204" s="9" t="s">
        <v>627</v>
      </c>
      <c r="E204" s="9" t="s">
        <v>634</v>
      </c>
      <c r="F204" s="9" t="s">
        <v>628</v>
      </c>
      <c r="G204" s="9" t="s">
        <v>639</v>
      </c>
      <c r="H204" s="9" t="s">
        <v>629</v>
      </c>
      <c r="I204" s="9" t="s">
        <v>629</v>
      </c>
      <c r="J204" s="9" t="s">
        <v>631</v>
      </c>
      <c r="K204" s="10" t="s">
        <v>848</v>
      </c>
    </row>
    <row r="205" spans="1:11">
      <c r="B205" s="56"/>
      <c r="C205" s="9"/>
      <c r="D205" s="9"/>
      <c r="E205" s="9"/>
      <c r="F205" s="9"/>
      <c r="G205" s="9"/>
      <c r="H205" s="9"/>
      <c r="I205" s="9"/>
      <c r="J205" s="9"/>
      <c r="K205" s="9"/>
    </row>
    <row r="206" spans="1:11">
      <c r="B206" s="56"/>
      <c r="C206" s="9"/>
      <c r="D206" s="9"/>
      <c r="E206" s="9"/>
      <c r="F206" s="9"/>
      <c r="G206" s="9"/>
      <c r="H206" s="9"/>
      <c r="I206" s="9"/>
      <c r="J206" s="9"/>
      <c r="K206" s="9"/>
    </row>
    <row r="207" spans="1:11">
      <c r="A207" t="s">
        <v>976</v>
      </c>
      <c r="B207" s="56">
        <v>2</v>
      </c>
      <c r="C207" s="8" t="s">
        <v>682</v>
      </c>
      <c r="D207" s="9" t="s">
        <v>634</v>
      </c>
      <c r="E207" s="9" t="s">
        <v>634</v>
      </c>
      <c r="F207" s="9" t="s">
        <v>628</v>
      </c>
      <c r="G207" s="9" t="s">
        <v>639</v>
      </c>
      <c r="H207" s="9" t="s">
        <v>629</v>
      </c>
      <c r="I207" s="9" t="s">
        <v>629</v>
      </c>
      <c r="J207" s="9" t="s">
        <v>640</v>
      </c>
      <c r="K207" s="10" t="s">
        <v>683</v>
      </c>
    </row>
    <row r="208" spans="1:11">
      <c r="B208" s="56">
        <v>1</v>
      </c>
      <c r="C208" s="8" t="s">
        <v>824</v>
      </c>
      <c r="D208" s="9" t="s">
        <v>634</v>
      </c>
      <c r="E208" s="9" t="s">
        <v>634</v>
      </c>
      <c r="F208" s="9" t="s">
        <v>628</v>
      </c>
      <c r="G208" s="9" t="s">
        <v>639</v>
      </c>
      <c r="H208" s="9" t="s">
        <v>629</v>
      </c>
      <c r="I208" s="9" t="s">
        <v>635</v>
      </c>
      <c r="J208" s="9" t="s">
        <v>640</v>
      </c>
      <c r="K208" s="10" t="s">
        <v>825</v>
      </c>
    </row>
    <row r="210" spans="1:10" s="13" customFormat="1">
      <c r="B210" s="57"/>
    </row>
    <row r="211" spans="1:10" s="63" customFormat="1" ht="15" thickBot="1">
      <c r="B211" s="64"/>
    </row>
    <row r="212" spans="1:10">
      <c r="D212" s="65" t="s">
        <v>1015</v>
      </c>
      <c r="E212" s="66"/>
      <c r="F212" s="65" t="s">
        <v>1016</v>
      </c>
      <c r="G212" s="66"/>
      <c r="H212" s="65" t="s">
        <v>1017</v>
      </c>
      <c r="I212" s="66"/>
    </row>
    <row r="213" spans="1:10" ht="15" thickBot="1">
      <c r="D213" s="17" t="s">
        <v>1012</v>
      </c>
      <c r="E213" s="18" t="s">
        <v>1013</v>
      </c>
      <c r="F213" s="17" t="s">
        <v>1012</v>
      </c>
      <c r="G213" s="18" t="s">
        <v>1013</v>
      </c>
      <c r="H213" s="17" t="s">
        <v>1012</v>
      </c>
      <c r="I213" s="18" t="s">
        <v>1013</v>
      </c>
      <c r="J213" s="15" t="s">
        <v>1014</v>
      </c>
    </row>
    <row r="214" spans="1:10">
      <c r="A214" s="3">
        <f>COUNTA(A2:A209)</f>
        <v>50</v>
      </c>
      <c r="B214" s="3">
        <f>COUNTA(B2:B209)</f>
        <v>119</v>
      </c>
      <c r="D214" s="14">
        <f>COUNTIF(D2:D209,"=Is not missing any relevant information.")</f>
        <v>28</v>
      </c>
      <c r="E214" s="19">
        <f>COUNTIF(E2:E209,"=Is not missing any relevant information.")</f>
        <v>68</v>
      </c>
      <c r="F214" s="14">
        <f>COUNTIF(F2:F209,"=Has no unnecessary information")</f>
        <v>103</v>
      </c>
      <c r="G214" s="23">
        <f>COUNTIF(G2:G209,"=Has no unnecessary information")</f>
        <v>31</v>
      </c>
      <c r="H214" s="14">
        <f>COUNTIF(H2:H209,"=It is easy to read and understand")</f>
        <v>86</v>
      </c>
      <c r="I214" s="19">
        <f>COUNTIF(I2:I209,"=It is easy to read and understand")</f>
        <v>45</v>
      </c>
      <c r="J214" s="26">
        <f>COUNTIF(J2:J209,"=COMMENT 1")</f>
        <v>58</v>
      </c>
    </row>
    <row r="215" spans="1:10">
      <c r="D215" s="16">
        <f>COUNTIF(D2:D209,"=Is missing some information but the missing information is not necessary to understand the commit.")</f>
        <v>44</v>
      </c>
      <c r="E215" s="21">
        <f>COUNTIF(E2:E209,"=Is missing some information but the missing information is not necessary to understand the commit.")</f>
        <v>32</v>
      </c>
      <c r="F215" s="16">
        <f>COUNTIF(F2:F209,"=Has some unnecessary information")</f>
        <v>11</v>
      </c>
      <c r="G215" s="24">
        <f>COUNTIF(G2:G209,"=Has some unnecessary information")</f>
        <v>55</v>
      </c>
      <c r="H215" s="16">
        <f>COUNTIF(H2:H209,"=Is somewhat readable and understandable")</f>
        <v>20</v>
      </c>
      <c r="I215" s="21">
        <f>COUNTIF(I2:I209,"=Is somewhat readable and understandable")</f>
        <v>55</v>
      </c>
      <c r="J215" s="21">
        <f>COUNTIF(J2:J209,"=COMMENT 2")</f>
        <v>61</v>
      </c>
    </row>
    <row r="216" spans="1:10" ht="15" thickBot="1">
      <c r="D216" s="17">
        <f>COUNTIF(D2:D209,"=Is missing some very important information that can hinder the understanding of the commit")</f>
        <v>47</v>
      </c>
      <c r="E216" s="22">
        <f>COUNTIF(E2:E209,"=Is missing some very important information that can hinder the understanding of the commit")</f>
        <v>19</v>
      </c>
      <c r="F216" s="17">
        <f>COUNTIF(F2:F209,"=Has a lot of unnecessary information")</f>
        <v>5</v>
      </c>
      <c r="G216" s="25">
        <f>COUNTIF(G2:G209,"=Has a lot of unnecessary information")</f>
        <v>33</v>
      </c>
      <c r="H216" s="17">
        <f>COUNTIF(H2:H209,"=Is hard to read and understand")</f>
        <v>13</v>
      </c>
      <c r="I216" s="22">
        <f>COUNTIF(I2:I209,"=Is hard to read and understand")</f>
        <v>19</v>
      </c>
      <c r="J216" s="18"/>
    </row>
    <row r="217" spans="1:10">
      <c r="D217" s="15"/>
      <c r="E217" s="15"/>
      <c r="F217" s="15"/>
      <c r="G217" s="15"/>
      <c r="H217" s="15"/>
      <c r="I217" s="15"/>
      <c r="J217" s="15"/>
    </row>
    <row r="218" spans="1:10">
      <c r="D218" s="15">
        <f t="shared" ref="D218:I218" si="0">SUM(D214:D217)</f>
        <v>119</v>
      </c>
      <c r="E218" s="15">
        <f t="shared" si="0"/>
        <v>119</v>
      </c>
      <c r="F218" s="15">
        <f t="shared" si="0"/>
        <v>119</v>
      </c>
      <c r="G218" s="15">
        <f t="shared" si="0"/>
        <v>119</v>
      </c>
      <c r="H218" s="15">
        <f t="shared" si="0"/>
        <v>119</v>
      </c>
      <c r="I218" s="15">
        <f t="shared" si="0"/>
        <v>119</v>
      </c>
      <c r="J218" s="15">
        <f>SUM(J214:J215)</f>
        <v>119</v>
      </c>
    </row>
    <row r="219" spans="1:10" ht="15" thickBot="1"/>
    <row r="220" spans="1:10">
      <c r="D220" s="71">
        <f t="shared" ref="D220:J220" si="1">D214/D218</f>
        <v>0.23529411764705882</v>
      </c>
      <c r="E220" s="68">
        <f t="shared" si="1"/>
        <v>0.5714285714285714</v>
      </c>
      <c r="F220" s="71">
        <f t="shared" si="1"/>
        <v>0.86554621848739499</v>
      </c>
      <c r="G220" s="68">
        <f t="shared" si="1"/>
        <v>0.26050420168067229</v>
      </c>
      <c r="H220" s="71">
        <f t="shared" si="1"/>
        <v>0.72268907563025209</v>
      </c>
      <c r="I220" s="68">
        <f t="shared" si="1"/>
        <v>0.37815126050420167</v>
      </c>
      <c r="J220" s="27">
        <f t="shared" si="1"/>
        <v>0.48739495798319327</v>
      </c>
    </row>
    <row r="221" spans="1:10">
      <c r="D221" s="72">
        <f t="shared" ref="D221:J221" si="2">D215/D218</f>
        <v>0.36974789915966388</v>
      </c>
      <c r="E221" s="69">
        <f t="shared" si="2"/>
        <v>0.26890756302521007</v>
      </c>
      <c r="F221" s="72">
        <f t="shared" si="2"/>
        <v>9.2436974789915971E-2</v>
      </c>
      <c r="G221" s="69">
        <f t="shared" si="2"/>
        <v>0.46218487394957986</v>
      </c>
      <c r="H221" s="72">
        <f t="shared" si="2"/>
        <v>0.16806722689075632</v>
      </c>
      <c r="I221" s="69">
        <f t="shared" si="2"/>
        <v>0.46218487394957986</v>
      </c>
      <c r="J221" s="28">
        <f t="shared" si="2"/>
        <v>0.51260504201680668</v>
      </c>
    </row>
    <row r="222" spans="1:10" ht="15" thickBot="1">
      <c r="D222" s="73">
        <f t="shared" ref="D222:I222" si="3">D216/D218</f>
        <v>0.3949579831932773</v>
      </c>
      <c r="E222" s="70">
        <f t="shared" si="3"/>
        <v>0.15966386554621848</v>
      </c>
      <c r="F222" s="73">
        <f t="shared" si="3"/>
        <v>4.2016806722689079E-2</v>
      </c>
      <c r="G222" s="70">
        <f t="shared" si="3"/>
        <v>0.27731092436974791</v>
      </c>
      <c r="H222" s="73">
        <f t="shared" si="3"/>
        <v>0.1092436974789916</v>
      </c>
      <c r="I222" s="70">
        <f t="shared" si="3"/>
        <v>0.15966386554621848</v>
      </c>
      <c r="J222" s="20"/>
    </row>
    <row r="224" spans="1:10" ht="15" thickBot="1"/>
    <row r="225" spans="3:6">
      <c r="C225" s="62" t="s">
        <v>1011</v>
      </c>
      <c r="D225" s="14">
        <v>0</v>
      </c>
      <c r="E225" s="61">
        <f>COUNTIF(B2:B208,"=0")</f>
        <v>12</v>
      </c>
      <c r="F225" s="58">
        <f>E225/E228</f>
        <v>0.10084033613445378</v>
      </c>
    </row>
    <row r="226" spans="3:6">
      <c r="C226" s="62" t="s">
        <v>1010</v>
      </c>
      <c r="D226" s="16">
        <v>1</v>
      </c>
      <c r="E226" s="40">
        <f>COUNTIF(B2:B208,"=1")</f>
        <v>40</v>
      </c>
      <c r="F226" s="59">
        <f>E226/E228</f>
        <v>0.33613445378151263</v>
      </c>
    </row>
    <row r="227" spans="3:6" ht="15" thickBot="1">
      <c r="C227" s="62" t="s">
        <v>648</v>
      </c>
      <c r="D227" s="17">
        <v>2</v>
      </c>
      <c r="E227" s="42">
        <f>COUNTIF(B2:B208,"=2")</f>
        <v>67</v>
      </c>
      <c r="F227" s="60">
        <f>E227/E228</f>
        <v>0.56302521008403361</v>
      </c>
    </row>
    <row r="228" spans="3:6">
      <c r="D228" s="40"/>
      <c r="E228" s="40">
        <f>SUM(E225:E227)</f>
        <v>119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workbookViewId="0">
      <selection activeCell="D204" sqref="D204:I206"/>
    </sheetView>
  </sheetViews>
  <sheetFormatPr baseColWidth="10" defaultRowHeight="14" x14ac:dyDescent="0"/>
  <cols>
    <col min="1" max="1" width="10.5" bestFit="1" customWidth="1"/>
    <col min="2" max="2" width="4" style="15" customWidth="1"/>
    <col min="3" max="3" width="26" customWidth="1"/>
    <col min="4" max="4" width="20.33203125" customWidth="1"/>
    <col min="5" max="5" width="23.5" customWidth="1"/>
    <col min="6" max="6" width="23.6640625" customWidth="1"/>
    <col min="7" max="7" width="25.1640625" customWidth="1"/>
    <col min="8" max="8" width="15.5" customWidth="1"/>
    <col min="9" max="9" width="14.5" customWidth="1"/>
    <col min="10" max="10" width="12.5" customWidth="1"/>
  </cols>
  <sheetData>
    <row r="1" spans="1:11">
      <c r="B1" s="3" t="s">
        <v>1009</v>
      </c>
      <c r="C1" s="3" t="s">
        <v>916</v>
      </c>
      <c r="D1" s="3" t="s">
        <v>917</v>
      </c>
      <c r="E1" s="4" t="s">
        <v>917</v>
      </c>
      <c r="F1" s="3" t="s">
        <v>918</v>
      </c>
      <c r="G1" s="4" t="s">
        <v>918</v>
      </c>
      <c r="H1" s="3" t="s">
        <v>919</v>
      </c>
      <c r="I1" s="4" t="s">
        <v>919</v>
      </c>
      <c r="J1" s="11" t="s">
        <v>921</v>
      </c>
      <c r="K1" s="12" t="s">
        <v>922</v>
      </c>
    </row>
    <row r="2" spans="1:11">
      <c r="A2" t="s">
        <v>915</v>
      </c>
      <c r="B2" s="56">
        <v>2</v>
      </c>
      <c r="C2" t="s">
        <v>661</v>
      </c>
      <c r="D2" t="s">
        <v>627</v>
      </c>
      <c r="E2" t="s">
        <v>627</v>
      </c>
      <c r="F2" t="s">
        <v>628</v>
      </c>
      <c r="G2" t="s">
        <v>639</v>
      </c>
      <c r="H2" t="s">
        <v>629</v>
      </c>
      <c r="I2" t="s">
        <v>635</v>
      </c>
      <c r="J2" s="9" t="s">
        <v>640</v>
      </c>
      <c r="K2" s="10" t="s">
        <v>662</v>
      </c>
    </row>
    <row r="3" spans="1:11">
      <c r="A3" t="s">
        <v>915</v>
      </c>
      <c r="B3" s="56">
        <v>2</v>
      </c>
      <c r="C3" t="s">
        <v>900</v>
      </c>
      <c r="D3" t="s">
        <v>638</v>
      </c>
      <c r="E3" t="s">
        <v>634</v>
      </c>
      <c r="F3" t="s">
        <v>628</v>
      </c>
      <c r="G3" t="s">
        <v>639</v>
      </c>
      <c r="H3" t="s">
        <v>630</v>
      </c>
      <c r="I3" t="s">
        <v>635</v>
      </c>
      <c r="J3" s="9" t="s">
        <v>631</v>
      </c>
      <c r="K3" s="10" t="s">
        <v>901</v>
      </c>
    </row>
    <row r="6" spans="1:11">
      <c r="A6" t="s">
        <v>920</v>
      </c>
      <c r="B6" s="56">
        <v>1</v>
      </c>
      <c r="C6" t="s">
        <v>923</v>
      </c>
      <c r="D6" t="s">
        <v>627</v>
      </c>
      <c r="E6" t="s">
        <v>634</v>
      </c>
      <c r="F6" t="s">
        <v>639</v>
      </c>
      <c r="G6" t="s">
        <v>628</v>
      </c>
      <c r="H6" t="s">
        <v>630</v>
      </c>
      <c r="I6" t="s">
        <v>629</v>
      </c>
      <c r="J6" t="s">
        <v>631</v>
      </c>
      <c r="K6" t="s">
        <v>652</v>
      </c>
    </row>
    <row r="9" spans="1:11">
      <c r="A9" t="s">
        <v>924</v>
      </c>
      <c r="B9" s="56">
        <v>2</v>
      </c>
      <c r="C9" t="s">
        <v>791</v>
      </c>
      <c r="D9" t="s">
        <v>638</v>
      </c>
      <c r="E9" t="s">
        <v>638</v>
      </c>
      <c r="F9" t="s">
        <v>639</v>
      </c>
      <c r="G9" t="s">
        <v>676</v>
      </c>
      <c r="H9" t="s">
        <v>629</v>
      </c>
      <c r="I9" t="s">
        <v>630</v>
      </c>
      <c r="J9" t="s">
        <v>640</v>
      </c>
      <c r="K9" t="s">
        <v>792</v>
      </c>
    </row>
    <row r="10" spans="1:11">
      <c r="A10" t="s">
        <v>924</v>
      </c>
      <c r="B10" s="56">
        <v>1</v>
      </c>
      <c r="C10" t="s">
        <v>803</v>
      </c>
      <c r="D10" t="s">
        <v>638</v>
      </c>
      <c r="E10" t="s">
        <v>634</v>
      </c>
      <c r="F10" t="s">
        <v>628</v>
      </c>
      <c r="G10" t="s">
        <v>676</v>
      </c>
      <c r="H10" t="s">
        <v>629</v>
      </c>
      <c r="I10" t="s">
        <v>630</v>
      </c>
      <c r="J10" t="s">
        <v>640</v>
      </c>
      <c r="K10" t="s">
        <v>804</v>
      </c>
    </row>
    <row r="13" spans="1:11">
      <c r="A13" t="s">
        <v>925</v>
      </c>
      <c r="B13" s="56">
        <v>2</v>
      </c>
      <c r="C13" t="s">
        <v>725</v>
      </c>
      <c r="D13" t="s">
        <v>638</v>
      </c>
      <c r="E13" t="s">
        <v>634</v>
      </c>
      <c r="F13" t="s">
        <v>628</v>
      </c>
      <c r="G13" t="s">
        <v>628</v>
      </c>
      <c r="H13" t="s">
        <v>630</v>
      </c>
      <c r="I13" t="s">
        <v>629</v>
      </c>
      <c r="J13" t="s">
        <v>631</v>
      </c>
      <c r="K13" t="s">
        <v>726</v>
      </c>
    </row>
    <row r="14" spans="1:11">
      <c r="A14" t="s">
        <v>925</v>
      </c>
      <c r="B14" s="56">
        <v>2</v>
      </c>
      <c r="C14" t="s">
        <v>746</v>
      </c>
      <c r="D14" t="s">
        <v>638</v>
      </c>
      <c r="E14" t="s">
        <v>634</v>
      </c>
      <c r="F14" t="s">
        <v>628</v>
      </c>
      <c r="G14" t="s">
        <v>639</v>
      </c>
      <c r="H14" t="s">
        <v>630</v>
      </c>
      <c r="I14" t="s">
        <v>635</v>
      </c>
      <c r="J14" t="s">
        <v>631</v>
      </c>
      <c r="K14" t="s">
        <v>747</v>
      </c>
    </row>
    <row r="15" spans="1:11">
      <c r="A15" t="s">
        <v>925</v>
      </c>
      <c r="B15" s="56">
        <v>2</v>
      </c>
      <c r="C15" t="s">
        <v>839</v>
      </c>
      <c r="D15" t="s">
        <v>627</v>
      </c>
      <c r="E15" t="s">
        <v>634</v>
      </c>
      <c r="F15" t="s">
        <v>628</v>
      </c>
      <c r="G15" t="s">
        <v>639</v>
      </c>
      <c r="H15" t="s">
        <v>635</v>
      </c>
      <c r="I15" t="s">
        <v>629</v>
      </c>
      <c r="J15" t="s">
        <v>631</v>
      </c>
      <c r="K15" t="s">
        <v>840</v>
      </c>
    </row>
    <row r="16" spans="1:11">
      <c r="A16" t="s">
        <v>925</v>
      </c>
      <c r="B16" s="56">
        <v>2</v>
      </c>
      <c r="C16" t="s">
        <v>902</v>
      </c>
      <c r="D16" t="s">
        <v>627</v>
      </c>
      <c r="E16" t="s">
        <v>634</v>
      </c>
      <c r="F16" t="s">
        <v>628</v>
      </c>
      <c r="G16" t="s">
        <v>639</v>
      </c>
      <c r="H16" t="s">
        <v>635</v>
      </c>
      <c r="I16" t="s">
        <v>629</v>
      </c>
      <c r="J16" t="s">
        <v>631</v>
      </c>
      <c r="K16" t="s">
        <v>903</v>
      </c>
    </row>
    <row r="19" spans="1:11">
      <c r="A19" s="54" t="s">
        <v>926</v>
      </c>
      <c r="B19" s="56">
        <v>2</v>
      </c>
      <c r="C19" s="8" t="s">
        <v>711</v>
      </c>
      <c r="D19" s="9" t="s">
        <v>627</v>
      </c>
      <c r="E19" s="9" t="s">
        <v>634</v>
      </c>
      <c r="F19" s="9" t="s">
        <v>639</v>
      </c>
      <c r="G19" s="9" t="s">
        <v>676</v>
      </c>
      <c r="H19" s="9" t="s">
        <v>635</v>
      </c>
      <c r="I19" s="9" t="s">
        <v>629</v>
      </c>
      <c r="J19" s="9" t="s">
        <v>631</v>
      </c>
      <c r="K19" s="10" t="s">
        <v>712</v>
      </c>
    </row>
    <row r="20" spans="1:11">
      <c r="A20" s="54" t="s">
        <v>926</v>
      </c>
      <c r="B20" s="56">
        <v>1</v>
      </c>
      <c r="C20" s="8" t="s">
        <v>779</v>
      </c>
      <c r="D20" s="9" t="s">
        <v>627</v>
      </c>
      <c r="E20" s="9" t="s">
        <v>638</v>
      </c>
      <c r="F20" s="9" t="s">
        <v>628</v>
      </c>
      <c r="G20" s="9" t="s">
        <v>676</v>
      </c>
      <c r="H20" s="9" t="s">
        <v>629</v>
      </c>
      <c r="I20" s="9" t="s">
        <v>630</v>
      </c>
      <c r="J20" s="9" t="s">
        <v>640</v>
      </c>
      <c r="K20" s="10" t="s">
        <v>780</v>
      </c>
    </row>
    <row r="21" spans="1:11">
      <c r="A21" s="54" t="s">
        <v>926</v>
      </c>
      <c r="B21" s="56">
        <v>1</v>
      </c>
      <c r="C21" s="8" t="s">
        <v>828</v>
      </c>
      <c r="D21" s="9" t="s">
        <v>638</v>
      </c>
      <c r="E21" s="9" t="s">
        <v>627</v>
      </c>
      <c r="F21" s="9" t="s">
        <v>676</v>
      </c>
      <c r="G21" s="9" t="s">
        <v>639</v>
      </c>
      <c r="H21" s="9" t="s">
        <v>630</v>
      </c>
      <c r="I21" s="9" t="s">
        <v>635</v>
      </c>
      <c r="J21" s="9" t="s">
        <v>631</v>
      </c>
      <c r="K21" s="10" t="s">
        <v>829</v>
      </c>
    </row>
    <row r="22" spans="1:11">
      <c r="A22" s="54" t="s">
        <v>926</v>
      </c>
      <c r="B22" s="12">
        <v>1</v>
      </c>
      <c r="C22" s="54" t="s">
        <v>999</v>
      </c>
      <c r="D22" t="s">
        <v>627</v>
      </c>
      <c r="E22" t="s">
        <v>634</v>
      </c>
      <c r="F22" t="s">
        <v>628</v>
      </c>
      <c r="G22" t="s">
        <v>628</v>
      </c>
      <c r="H22" t="s">
        <v>629</v>
      </c>
      <c r="I22" t="s">
        <v>635</v>
      </c>
      <c r="J22" t="s">
        <v>631</v>
      </c>
      <c r="K22" t="s">
        <v>1000</v>
      </c>
    </row>
    <row r="23" spans="1:11">
      <c r="C23" s="9"/>
      <c r="D23" s="9"/>
      <c r="E23" s="9"/>
      <c r="F23" s="9"/>
      <c r="G23" s="9"/>
      <c r="H23" s="9"/>
      <c r="I23" s="9"/>
      <c r="J23" s="9"/>
      <c r="K23" s="9"/>
    </row>
    <row r="25" spans="1:11">
      <c r="A25" s="13" t="s">
        <v>928</v>
      </c>
      <c r="B25" s="56">
        <v>1</v>
      </c>
      <c r="C25" s="8" t="s">
        <v>687</v>
      </c>
      <c r="D25" s="9" t="s">
        <v>627</v>
      </c>
      <c r="E25" s="9" t="s">
        <v>634</v>
      </c>
      <c r="F25" s="9" t="s">
        <v>628</v>
      </c>
      <c r="G25" s="9" t="s">
        <v>676</v>
      </c>
      <c r="H25" s="9" t="s">
        <v>629</v>
      </c>
      <c r="I25" s="9" t="s">
        <v>635</v>
      </c>
      <c r="J25" s="9" t="s">
        <v>640</v>
      </c>
      <c r="K25" s="10" t="s">
        <v>688</v>
      </c>
    </row>
    <row r="26" spans="1:11">
      <c r="A26" s="13" t="s">
        <v>928</v>
      </c>
      <c r="B26" s="56">
        <v>2</v>
      </c>
      <c r="C26" s="38" t="s">
        <v>891</v>
      </c>
      <c r="D26" s="9" t="s">
        <v>638</v>
      </c>
      <c r="E26" s="9" t="s">
        <v>634</v>
      </c>
      <c r="F26" s="9" t="s">
        <v>639</v>
      </c>
      <c r="G26" s="9" t="s">
        <v>676</v>
      </c>
      <c r="H26" s="9" t="s">
        <v>635</v>
      </c>
      <c r="I26" s="9" t="s">
        <v>630</v>
      </c>
      <c r="J26" s="9" t="s">
        <v>640</v>
      </c>
      <c r="K26" s="10" t="s">
        <v>892</v>
      </c>
    </row>
    <row r="29" spans="1:11">
      <c r="A29" s="13" t="s">
        <v>929</v>
      </c>
      <c r="B29" s="56">
        <v>2</v>
      </c>
      <c r="C29" s="8" t="s">
        <v>713</v>
      </c>
      <c r="D29" s="9" t="s">
        <v>627</v>
      </c>
      <c r="E29" s="9" t="s">
        <v>634</v>
      </c>
      <c r="F29" s="9" t="s">
        <v>628</v>
      </c>
      <c r="G29" s="9" t="s">
        <v>676</v>
      </c>
      <c r="H29" s="9" t="s">
        <v>629</v>
      </c>
      <c r="I29" s="9" t="s">
        <v>635</v>
      </c>
      <c r="J29" s="9" t="s">
        <v>640</v>
      </c>
      <c r="K29" s="10" t="s">
        <v>714</v>
      </c>
    </row>
    <row r="30" spans="1:11">
      <c r="A30" s="13" t="s">
        <v>929</v>
      </c>
      <c r="B30" s="56">
        <v>2</v>
      </c>
      <c r="C30" s="8" t="s">
        <v>862</v>
      </c>
      <c r="D30" s="9" t="s">
        <v>638</v>
      </c>
      <c r="E30" s="9" t="s">
        <v>634</v>
      </c>
      <c r="F30" s="9" t="s">
        <v>628</v>
      </c>
      <c r="G30" s="9" t="s">
        <v>639</v>
      </c>
      <c r="H30" s="9" t="s">
        <v>635</v>
      </c>
      <c r="I30" s="9" t="s">
        <v>629</v>
      </c>
      <c r="J30" s="9" t="s">
        <v>631</v>
      </c>
      <c r="K30" s="10" t="s">
        <v>863</v>
      </c>
    </row>
    <row r="31" spans="1:11">
      <c r="A31" s="13" t="s">
        <v>929</v>
      </c>
      <c r="B31" s="56">
        <v>1</v>
      </c>
      <c r="C31" s="38" t="s">
        <v>887</v>
      </c>
      <c r="D31" s="9" t="s">
        <v>627</v>
      </c>
      <c r="E31" s="9" t="s">
        <v>638</v>
      </c>
      <c r="F31" s="9" t="s">
        <v>628</v>
      </c>
      <c r="G31" s="9" t="s">
        <v>639</v>
      </c>
      <c r="H31" s="9" t="s">
        <v>629</v>
      </c>
      <c r="I31" s="9" t="s">
        <v>630</v>
      </c>
      <c r="J31" s="9" t="s">
        <v>640</v>
      </c>
      <c r="K31" s="10" t="s">
        <v>888</v>
      </c>
    </row>
    <row r="34" spans="1:11">
      <c r="A34" t="s">
        <v>931</v>
      </c>
      <c r="B34" s="56">
        <v>2</v>
      </c>
      <c r="C34" s="8" t="s">
        <v>673</v>
      </c>
      <c r="D34" s="9" t="s">
        <v>638</v>
      </c>
      <c r="E34" s="9" t="s">
        <v>634</v>
      </c>
      <c r="F34" s="9" t="s">
        <v>628</v>
      </c>
      <c r="G34" s="9" t="s">
        <v>639</v>
      </c>
      <c r="H34" s="9" t="s">
        <v>629</v>
      </c>
      <c r="I34" s="9" t="s">
        <v>635</v>
      </c>
      <c r="J34" s="9" t="s">
        <v>631</v>
      </c>
      <c r="K34" s="10" t="s">
        <v>674</v>
      </c>
    </row>
    <row r="35" spans="1:11">
      <c r="A35" t="s">
        <v>931</v>
      </c>
      <c r="B35" s="56">
        <v>1</v>
      </c>
      <c r="C35" s="8" t="s">
        <v>734</v>
      </c>
      <c r="D35" s="9" t="s">
        <v>627</v>
      </c>
      <c r="E35" s="9" t="s">
        <v>634</v>
      </c>
      <c r="F35" s="9" t="s">
        <v>628</v>
      </c>
      <c r="G35" s="9" t="s">
        <v>639</v>
      </c>
      <c r="H35" s="9" t="s">
        <v>629</v>
      </c>
      <c r="I35" s="9" t="s">
        <v>630</v>
      </c>
      <c r="J35" s="9" t="s">
        <v>631</v>
      </c>
      <c r="K35" s="10" t="s">
        <v>735</v>
      </c>
    </row>
    <row r="36" spans="1:11">
      <c r="A36" t="s">
        <v>931</v>
      </c>
      <c r="B36" s="56">
        <v>1</v>
      </c>
      <c r="C36" s="8" t="s">
        <v>851</v>
      </c>
      <c r="D36" s="9" t="s">
        <v>627</v>
      </c>
      <c r="E36" s="9" t="s">
        <v>634</v>
      </c>
      <c r="F36" s="9" t="s">
        <v>628</v>
      </c>
      <c r="G36" s="9" t="s">
        <v>639</v>
      </c>
      <c r="H36" s="9" t="s">
        <v>629</v>
      </c>
      <c r="I36" s="9" t="s">
        <v>635</v>
      </c>
      <c r="J36" s="9" t="s">
        <v>640</v>
      </c>
      <c r="K36" s="10" t="s">
        <v>852</v>
      </c>
    </row>
    <row r="39" spans="1:11">
      <c r="A39" t="s">
        <v>930</v>
      </c>
      <c r="B39" s="56">
        <v>2</v>
      </c>
      <c r="C39" s="8" t="s">
        <v>699</v>
      </c>
      <c r="D39" s="9" t="s">
        <v>627</v>
      </c>
      <c r="E39" s="9" t="s">
        <v>634</v>
      </c>
      <c r="F39" s="9" t="s">
        <v>628</v>
      </c>
      <c r="G39" s="9" t="s">
        <v>676</v>
      </c>
      <c r="H39" s="9" t="s">
        <v>629</v>
      </c>
      <c r="I39" s="9" t="s">
        <v>635</v>
      </c>
      <c r="J39" s="9" t="s">
        <v>640</v>
      </c>
      <c r="K39" s="10" t="s">
        <v>700</v>
      </c>
    </row>
    <row r="40" spans="1:11">
      <c r="A40" t="s">
        <v>930</v>
      </c>
      <c r="B40" s="56">
        <v>2</v>
      </c>
      <c r="C40" s="8" t="s">
        <v>768</v>
      </c>
      <c r="D40" s="9" t="s">
        <v>634</v>
      </c>
      <c r="E40" s="9" t="s">
        <v>634</v>
      </c>
      <c r="F40" s="9" t="s">
        <v>628</v>
      </c>
      <c r="G40" s="9" t="s">
        <v>676</v>
      </c>
      <c r="H40" s="9" t="s">
        <v>629</v>
      </c>
      <c r="I40" s="9" t="s">
        <v>630</v>
      </c>
      <c r="J40" s="9" t="s">
        <v>640</v>
      </c>
      <c r="K40" s="10" t="s">
        <v>769</v>
      </c>
    </row>
    <row r="41" spans="1:11">
      <c r="A41" t="s">
        <v>930</v>
      </c>
      <c r="B41" s="56">
        <v>1</v>
      </c>
      <c r="C41" s="8" t="s">
        <v>874</v>
      </c>
      <c r="D41" s="9" t="s">
        <v>638</v>
      </c>
      <c r="E41" s="9" t="s">
        <v>634</v>
      </c>
      <c r="F41" s="9" t="s">
        <v>628</v>
      </c>
      <c r="G41" s="9" t="s">
        <v>639</v>
      </c>
      <c r="H41" s="9" t="s">
        <v>629</v>
      </c>
      <c r="I41" s="9" t="s">
        <v>629</v>
      </c>
      <c r="J41" s="9" t="s">
        <v>631</v>
      </c>
      <c r="K41" s="10" t="s">
        <v>875</v>
      </c>
    </row>
    <row r="44" spans="1:11">
      <c r="A44" t="s">
        <v>932</v>
      </c>
      <c r="B44" s="56">
        <v>1</v>
      </c>
      <c r="C44" s="8" t="s">
        <v>757</v>
      </c>
      <c r="D44" s="9" t="s">
        <v>638</v>
      </c>
      <c r="E44" s="9" t="s">
        <v>634</v>
      </c>
      <c r="F44" s="9" t="s">
        <v>676</v>
      </c>
      <c r="G44" s="9" t="s">
        <v>639</v>
      </c>
      <c r="H44" s="9" t="s">
        <v>635</v>
      </c>
      <c r="I44" s="9" t="s">
        <v>629</v>
      </c>
      <c r="J44" s="9" t="s">
        <v>631</v>
      </c>
      <c r="K44" s="10" t="s">
        <v>758</v>
      </c>
    </row>
    <row r="46" spans="1:11">
      <c r="A46" s="54" t="s">
        <v>927</v>
      </c>
      <c r="B46" s="56">
        <v>2</v>
      </c>
      <c r="C46" s="8" t="s">
        <v>675</v>
      </c>
      <c r="D46" s="9" t="s">
        <v>627</v>
      </c>
      <c r="E46" s="9" t="s">
        <v>638</v>
      </c>
      <c r="F46" s="9" t="s">
        <v>628</v>
      </c>
      <c r="G46" s="9" t="s">
        <v>676</v>
      </c>
      <c r="H46" s="9" t="s">
        <v>629</v>
      </c>
      <c r="I46" s="9" t="s">
        <v>635</v>
      </c>
      <c r="J46" s="9" t="s">
        <v>640</v>
      </c>
      <c r="K46" s="10" t="s">
        <v>677</v>
      </c>
    </row>
    <row r="47" spans="1:11">
      <c r="A47" s="54" t="s">
        <v>927</v>
      </c>
      <c r="B47" s="12">
        <v>2</v>
      </c>
      <c r="C47" s="54" t="s">
        <v>1001</v>
      </c>
      <c r="D47" t="s">
        <v>627</v>
      </c>
      <c r="E47" t="s">
        <v>634</v>
      </c>
      <c r="F47" t="s">
        <v>628</v>
      </c>
      <c r="G47" t="s">
        <v>628</v>
      </c>
      <c r="H47" t="s">
        <v>629</v>
      </c>
      <c r="I47" t="s">
        <v>629</v>
      </c>
      <c r="J47" t="s">
        <v>631</v>
      </c>
      <c r="K47" t="s">
        <v>1002</v>
      </c>
    </row>
    <row r="49" spans="1:11">
      <c r="A49" t="s">
        <v>933</v>
      </c>
      <c r="B49" s="56">
        <v>2</v>
      </c>
      <c r="C49" s="8" t="s">
        <v>633</v>
      </c>
      <c r="D49" s="9" t="s">
        <v>627</v>
      </c>
      <c r="E49" s="9" t="s">
        <v>634</v>
      </c>
      <c r="F49" s="9" t="s">
        <v>628</v>
      </c>
      <c r="G49" s="9" t="s">
        <v>628</v>
      </c>
      <c r="H49" s="9" t="s">
        <v>629</v>
      </c>
      <c r="I49" s="9" t="s">
        <v>635</v>
      </c>
      <c r="J49" s="9" t="s">
        <v>631</v>
      </c>
      <c r="K49" s="10" t="s">
        <v>636</v>
      </c>
    </row>
    <row r="50" spans="1:11">
      <c r="A50" t="s">
        <v>933</v>
      </c>
      <c r="B50" s="56">
        <v>2</v>
      </c>
      <c r="C50" s="8" t="s">
        <v>770</v>
      </c>
      <c r="D50" s="9" t="s">
        <v>634</v>
      </c>
      <c r="E50" s="9" t="s">
        <v>634</v>
      </c>
      <c r="F50" s="9" t="s">
        <v>628</v>
      </c>
      <c r="G50" s="9" t="s">
        <v>676</v>
      </c>
      <c r="H50" s="9" t="s">
        <v>629</v>
      </c>
      <c r="I50" s="9" t="s">
        <v>635</v>
      </c>
      <c r="J50" s="9" t="s">
        <v>640</v>
      </c>
      <c r="K50" s="10" t="s">
        <v>771</v>
      </c>
    </row>
    <row r="51" spans="1:11">
      <c r="A51" t="s">
        <v>933</v>
      </c>
      <c r="B51" s="56">
        <v>1</v>
      </c>
      <c r="C51" s="8" t="s">
        <v>830</v>
      </c>
      <c r="D51" s="9" t="s">
        <v>638</v>
      </c>
      <c r="E51" s="9" t="s">
        <v>627</v>
      </c>
      <c r="F51" s="9" t="s">
        <v>639</v>
      </c>
      <c r="G51" s="9" t="s">
        <v>639</v>
      </c>
      <c r="H51" s="9" t="s">
        <v>629</v>
      </c>
      <c r="I51" s="9" t="s">
        <v>635</v>
      </c>
      <c r="J51" s="9" t="s">
        <v>631</v>
      </c>
      <c r="K51" s="10" t="s">
        <v>831</v>
      </c>
    </row>
    <row r="54" spans="1:11">
      <c r="A54" t="s">
        <v>934</v>
      </c>
      <c r="B54" s="56">
        <v>1</v>
      </c>
      <c r="C54" s="8" t="s">
        <v>759</v>
      </c>
      <c r="D54" s="9" t="s">
        <v>627</v>
      </c>
      <c r="E54" s="9" t="s">
        <v>627</v>
      </c>
      <c r="F54" s="9" t="s">
        <v>628</v>
      </c>
      <c r="G54" s="9" t="s">
        <v>676</v>
      </c>
      <c r="H54" s="9" t="s">
        <v>629</v>
      </c>
      <c r="I54" s="9" t="s">
        <v>629</v>
      </c>
      <c r="J54" s="9" t="s">
        <v>640</v>
      </c>
      <c r="K54" s="10" t="s">
        <v>760</v>
      </c>
    </row>
    <row r="57" spans="1:11">
      <c r="A57" t="s">
        <v>935</v>
      </c>
      <c r="B57" s="56">
        <v>2</v>
      </c>
      <c r="C57" s="8" t="s">
        <v>818</v>
      </c>
      <c r="D57" s="9" t="s">
        <v>638</v>
      </c>
      <c r="E57" s="9" t="s">
        <v>638</v>
      </c>
      <c r="F57" s="9" t="s">
        <v>676</v>
      </c>
      <c r="G57" s="9" t="s">
        <v>676</v>
      </c>
      <c r="H57" s="9" t="s">
        <v>629</v>
      </c>
      <c r="I57" s="9" t="s">
        <v>629</v>
      </c>
      <c r="J57" s="9" t="s">
        <v>631</v>
      </c>
      <c r="K57" s="10" t="s">
        <v>819</v>
      </c>
    </row>
    <row r="60" spans="1:11">
      <c r="A60" t="s">
        <v>936</v>
      </c>
      <c r="B60" s="56">
        <v>2</v>
      </c>
      <c r="C60" s="8" t="s">
        <v>653</v>
      </c>
      <c r="D60" s="9" t="s">
        <v>638</v>
      </c>
      <c r="E60" s="9" t="s">
        <v>634</v>
      </c>
      <c r="F60" s="9" t="s">
        <v>628</v>
      </c>
      <c r="G60" s="9" t="s">
        <v>628</v>
      </c>
      <c r="H60" s="9" t="s">
        <v>629</v>
      </c>
      <c r="I60" s="9" t="s">
        <v>629</v>
      </c>
      <c r="J60" s="9" t="s">
        <v>631</v>
      </c>
      <c r="K60" s="10" t="s">
        <v>654</v>
      </c>
    </row>
    <row r="61" spans="1:11">
      <c r="A61" t="s">
        <v>936</v>
      </c>
      <c r="B61" s="56">
        <v>2</v>
      </c>
      <c r="C61" s="8" t="s">
        <v>904</v>
      </c>
      <c r="D61" s="9" t="s">
        <v>638</v>
      </c>
      <c r="E61" s="9" t="s">
        <v>627</v>
      </c>
      <c r="F61" s="9" t="s">
        <v>628</v>
      </c>
      <c r="G61" s="9" t="s">
        <v>628</v>
      </c>
      <c r="H61" s="9" t="s">
        <v>630</v>
      </c>
      <c r="I61" s="9" t="s">
        <v>629</v>
      </c>
      <c r="J61" s="9" t="s">
        <v>631</v>
      </c>
      <c r="K61" s="10" t="s">
        <v>905</v>
      </c>
    </row>
    <row r="62" spans="1:11">
      <c r="A62" t="s">
        <v>937</v>
      </c>
      <c r="B62" s="56">
        <v>2</v>
      </c>
      <c r="C62" t="s">
        <v>689</v>
      </c>
      <c r="D62" s="9" t="s">
        <v>627</v>
      </c>
      <c r="E62" s="9" t="s">
        <v>627</v>
      </c>
      <c r="F62" s="9" t="s">
        <v>628</v>
      </c>
      <c r="G62" s="9" t="s">
        <v>639</v>
      </c>
      <c r="H62" s="9" t="s">
        <v>629</v>
      </c>
      <c r="I62" s="9" t="s">
        <v>635</v>
      </c>
      <c r="J62" s="9" t="s">
        <v>640</v>
      </c>
      <c r="K62" s="10" t="s">
        <v>690</v>
      </c>
    </row>
    <row r="63" spans="1:11">
      <c r="A63" t="s">
        <v>937</v>
      </c>
      <c r="B63" s="56">
        <v>2</v>
      </c>
      <c r="C63" t="s">
        <v>727</v>
      </c>
      <c r="D63" s="9" t="s">
        <v>638</v>
      </c>
      <c r="E63" s="9" t="s">
        <v>634</v>
      </c>
      <c r="F63" s="9" t="s">
        <v>628</v>
      </c>
      <c r="G63" s="9" t="s">
        <v>628</v>
      </c>
      <c r="H63" s="9" t="s">
        <v>630</v>
      </c>
      <c r="I63" s="9" t="s">
        <v>629</v>
      </c>
      <c r="J63" s="9" t="s">
        <v>631</v>
      </c>
      <c r="K63" s="10" t="s">
        <v>728</v>
      </c>
    </row>
    <row r="66" spans="1:11">
      <c r="A66" t="s">
        <v>938</v>
      </c>
      <c r="B66" s="56">
        <v>2</v>
      </c>
      <c r="C66" s="8" t="s">
        <v>748</v>
      </c>
      <c r="D66" s="9" t="s">
        <v>638</v>
      </c>
      <c r="E66" s="9" t="s">
        <v>634</v>
      </c>
      <c r="F66" s="9" t="s">
        <v>628</v>
      </c>
      <c r="G66" s="9" t="s">
        <v>639</v>
      </c>
      <c r="H66" s="9" t="s">
        <v>629</v>
      </c>
      <c r="I66" s="9" t="s">
        <v>635</v>
      </c>
      <c r="J66" s="9" t="s">
        <v>640</v>
      </c>
      <c r="K66" s="10" t="s">
        <v>749</v>
      </c>
    </row>
    <row r="67" spans="1:11">
      <c r="A67" t="s">
        <v>938</v>
      </c>
      <c r="B67" s="56">
        <v>1</v>
      </c>
      <c r="C67" s="8" t="s">
        <v>876</v>
      </c>
      <c r="D67" s="9" t="s">
        <v>634</v>
      </c>
      <c r="E67" s="9" t="s">
        <v>634</v>
      </c>
      <c r="F67" s="9" t="s">
        <v>628</v>
      </c>
      <c r="G67" s="9" t="s">
        <v>676</v>
      </c>
      <c r="H67" s="9" t="s">
        <v>629</v>
      </c>
      <c r="I67" s="9" t="s">
        <v>635</v>
      </c>
      <c r="J67" s="9" t="s">
        <v>640</v>
      </c>
      <c r="K67" s="10" t="s">
        <v>877</v>
      </c>
    </row>
    <row r="70" spans="1:11">
      <c r="A70" t="s">
        <v>939</v>
      </c>
      <c r="B70" s="56">
        <v>2</v>
      </c>
      <c r="C70" s="8" t="s">
        <v>701</v>
      </c>
      <c r="D70" s="9" t="s">
        <v>638</v>
      </c>
      <c r="E70" s="9" t="s">
        <v>634</v>
      </c>
      <c r="F70" s="9" t="s">
        <v>628</v>
      </c>
      <c r="G70" s="9" t="s">
        <v>639</v>
      </c>
      <c r="H70" s="9" t="s">
        <v>629</v>
      </c>
      <c r="I70" s="9" t="s">
        <v>629</v>
      </c>
      <c r="J70" s="9" t="s">
        <v>631</v>
      </c>
      <c r="K70" s="10" t="s">
        <v>702</v>
      </c>
    </row>
    <row r="71" spans="1:11">
      <c r="A71" t="s">
        <v>939</v>
      </c>
      <c r="B71" s="56">
        <v>2</v>
      </c>
      <c r="C71" s="8" t="s">
        <v>805</v>
      </c>
      <c r="D71" s="9" t="s">
        <v>634</v>
      </c>
      <c r="E71" s="9" t="s">
        <v>634</v>
      </c>
      <c r="F71" s="9" t="s">
        <v>628</v>
      </c>
      <c r="G71" s="9" t="s">
        <v>628</v>
      </c>
      <c r="H71" s="9" t="s">
        <v>629</v>
      </c>
      <c r="I71" s="9" t="s">
        <v>635</v>
      </c>
      <c r="J71" s="9" t="s">
        <v>631</v>
      </c>
      <c r="K71" s="10" t="s">
        <v>806</v>
      </c>
    </row>
    <row r="72" spans="1:11">
      <c r="A72" t="s">
        <v>939</v>
      </c>
      <c r="B72" s="56">
        <v>2</v>
      </c>
      <c r="C72" s="8" t="s">
        <v>853</v>
      </c>
      <c r="D72" s="9" t="s">
        <v>638</v>
      </c>
      <c r="E72" s="9" t="s">
        <v>634</v>
      </c>
      <c r="F72" s="9" t="s">
        <v>676</v>
      </c>
      <c r="G72" s="9" t="s">
        <v>628</v>
      </c>
      <c r="H72" s="9" t="s">
        <v>635</v>
      </c>
      <c r="I72" s="9" t="s">
        <v>629</v>
      </c>
      <c r="J72" s="9" t="s">
        <v>631</v>
      </c>
      <c r="K72" s="10" t="s">
        <v>854</v>
      </c>
    </row>
    <row r="75" spans="1:11">
      <c r="A75" t="s">
        <v>940</v>
      </c>
      <c r="B75" s="56">
        <v>2</v>
      </c>
      <c r="C75" s="8" t="s">
        <v>715</v>
      </c>
      <c r="D75" s="9" t="s">
        <v>634</v>
      </c>
      <c r="E75" s="9" t="s">
        <v>634</v>
      </c>
      <c r="F75" s="9" t="s">
        <v>628</v>
      </c>
      <c r="G75" s="9" t="s">
        <v>676</v>
      </c>
      <c r="H75" s="9" t="s">
        <v>629</v>
      </c>
      <c r="I75" s="9" t="s">
        <v>630</v>
      </c>
      <c r="J75" s="9" t="s">
        <v>640</v>
      </c>
      <c r="K75" s="10" t="s">
        <v>716</v>
      </c>
    </row>
    <row r="76" spans="1:11">
      <c r="A76" t="s">
        <v>940</v>
      </c>
      <c r="B76" s="56">
        <v>1</v>
      </c>
      <c r="C76" s="8" t="s">
        <v>781</v>
      </c>
      <c r="D76" s="9" t="s">
        <v>627</v>
      </c>
      <c r="E76" s="9" t="s">
        <v>638</v>
      </c>
      <c r="F76" s="9" t="s">
        <v>628</v>
      </c>
      <c r="G76" s="9" t="s">
        <v>676</v>
      </c>
      <c r="H76" s="9" t="s">
        <v>629</v>
      </c>
      <c r="I76" s="9" t="s">
        <v>635</v>
      </c>
      <c r="J76" s="9" t="s">
        <v>640</v>
      </c>
      <c r="K76" s="10" t="s">
        <v>782</v>
      </c>
    </row>
    <row r="79" spans="1:11">
      <c r="A79" t="s">
        <v>941</v>
      </c>
      <c r="B79" s="56">
        <v>1</v>
      </c>
      <c r="C79" s="8" t="s">
        <v>793</v>
      </c>
      <c r="D79" s="9" t="s">
        <v>627</v>
      </c>
      <c r="E79" s="9" t="s">
        <v>627</v>
      </c>
      <c r="F79" s="9" t="s">
        <v>628</v>
      </c>
      <c r="G79" s="9" t="s">
        <v>639</v>
      </c>
      <c r="H79" s="9" t="s">
        <v>629</v>
      </c>
      <c r="I79" s="9" t="s">
        <v>635</v>
      </c>
      <c r="J79" s="9" t="s">
        <v>640</v>
      </c>
      <c r="K79" s="10" t="s">
        <v>794</v>
      </c>
    </row>
    <row r="80" spans="1:11">
      <c r="A80" t="s">
        <v>941</v>
      </c>
      <c r="B80" s="56">
        <v>1</v>
      </c>
      <c r="C80" s="8" t="s">
        <v>864</v>
      </c>
      <c r="D80" s="9" t="s">
        <v>638</v>
      </c>
      <c r="E80" s="9" t="s">
        <v>634</v>
      </c>
      <c r="F80" s="9" t="s">
        <v>628</v>
      </c>
      <c r="G80" s="9" t="s">
        <v>639</v>
      </c>
      <c r="H80" s="9" t="s">
        <v>635</v>
      </c>
      <c r="I80" s="9" t="s">
        <v>629</v>
      </c>
      <c r="J80" s="9" t="s">
        <v>631</v>
      </c>
      <c r="K80" s="10" t="s">
        <v>865</v>
      </c>
    </row>
    <row r="81" spans="1:11">
      <c r="A81" t="s">
        <v>942</v>
      </c>
      <c r="B81" s="56">
        <v>2</v>
      </c>
      <c r="C81" s="8" t="s">
        <v>665</v>
      </c>
      <c r="D81" s="9" t="s">
        <v>638</v>
      </c>
      <c r="E81" s="9" t="s">
        <v>634</v>
      </c>
      <c r="F81" s="9" t="s">
        <v>628</v>
      </c>
      <c r="G81" s="9" t="s">
        <v>639</v>
      </c>
      <c r="H81" s="9" t="s">
        <v>635</v>
      </c>
      <c r="I81" s="9" t="s">
        <v>629</v>
      </c>
      <c r="J81" s="9" t="s">
        <v>631</v>
      </c>
      <c r="K81" s="10" t="s">
        <v>666</v>
      </c>
    </row>
    <row r="82" spans="1:11">
      <c r="A82" t="s">
        <v>942</v>
      </c>
      <c r="B82" s="56">
        <v>1</v>
      </c>
      <c r="C82" s="8" t="s">
        <v>807</v>
      </c>
      <c r="D82" s="9" t="s">
        <v>634</v>
      </c>
      <c r="E82" s="9" t="s">
        <v>634</v>
      </c>
      <c r="F82" s="9" t="s">
        <v>628</v>
      </c>
      <c r="G82" s="9" t="s">
        <v>628</v>
      </c>
      <c r="H82" s="9" t="s">
        <v>629</v>
      </c>
      <c r="I82" s="9" t="s">
        <v>629</v>
      </c>
      <c r="J82" s="9" t="s">
        <v>631</v>
      </c>
      <c r="K82" s="10" t="s">
        <v>808</v>
      </c>
    </row>
    <row r="83" spans="1:11">
      <c r="A83" t="s">
        <v>942</v>
      </c>
      <c r="B83" s="56">
        <v>2</v>
      </c>
      <c r="C83" s="8" t="s">
        <v>843</v>
      </c>
      <c r="D83" s="9" t="s">
        <v>638</v>
      </c>
      <c r="E83" s="9" t="s">
        <v>634</v>
      </c>
      <c r="F83" s="9" t="s">
        <v>628</v>
      </c>
      <c r="G83" s="9" t="s">
        <v>639</v>
      </c>
      <c r="H83" s="9" t="s">
        <v>635</v>
      </c>
      <c r="I83" s="9" t="s">
        <v>629</v>
      </c>
      <c r="J83" s="9" t="s">
        <v>631</v>
      </c>
      <c r="K83" s="10" t="s">
        <v>844</v>
      </c>
    </row>
    <row r="86" spans="1:11">
      <c r="A86" t="s">
        <v>943</v>
      </c>
      <c r="B86" s="56">
        <v>1</v>
      </c>
      <c r="C86" s="8" t="s">
        <v>820</v>
      </c>
      <c r="D86" s="9" t="s">
        <v>627</v>
      </c>
      <c r="E86" s="9" t="s">
        <v>634</v>
      </c>
      <c r="F86" s="9" t="s">
        <v>628</v>
      </c>
      <c r="G86" s="9" t="s">
        <v>639</v>
      </c>
      <c r="H86" s="9" t="s">
        <v>629</v>
      </c>
      <c r="I86" s="9" t="s">
        <v>635</v>
      </c>
      <c r="J86" s="9" t="s">
        <v>640</v>
      </c>
      <c r="K86" s="10" t="s">
        <v>821</v>
      </c>
    </row>
    <row r="89" spans="1:11">
      <c r="A89" t="s">
        <v>944</v>
      </c>
      <c r="B89" s="56">
        <v>2</v>
      </c>
      <c r="C89" s="8" t="s">
        <v>795</v>
      </c>
      <c r="D89" s="9" t="s">
        <v>627</v>
      </c>
      <c r="E89" s="9" t="s">
        <v>638</v>
      </c>
      <c r="F89" s="9" t="s">
        <v>628</v>
      </c>
      <c r="G89" s="9" t="s">
        <v>639</v>
      </c>
      <c r="H89" s="9" t="s">
        <v>629</v>
      </c>
      <c r="I89" s="9" t="s">
        <v>635</v>
      </c>
      <c r="J89" s="9" t="s">
        <v>640</v>
      </c>
      <c r="K89" s="10" t="s">
        <v>796</v>
      </c>
    </row>
    <row r="90" spans="1:11">
      <c r="A90" t="s">
        <v>944</v>
      </c>
      <c r="B90" s="56">
        <v>1</v>
      </c>
      <c r="C90" s="8" t="s">
        <v>908</v>
      </c>
      <c r="D90" s="9" t="s">
        <v>634</v>
      </c>
      <c r="E90" s="9" t="s">
        <v>627</v>
      </c>
      <c r="F90" s="9" t="s">
        <v>628</v>
      </c>
      <c r="G90" s="9" t="s">
        <v>676</v>
      </c>
      <c r="H90" s="9" t="s">
        <v>635</v>
      </c>
      <c r="I90" s="9" t="s">
        <v>630</v>
      </c>
      <c r="J90" s="9" t="s">
        <v>640</v>
      </c>
      <c r="K90" s="10" t="s">
        <v>909</v>
      </c>
    </row>
    <row r="93" spans="1:11">
      <c r="A93" t="s">
        <v>945</v>
      </c>
      <c r="B93" s="56">
        <v>2</v>
      </c>
      <c r="C93" s="8" t="s">
        <v>783</v>
      </c>
      <c r="D93" s="9" t="s">
        <v>638</v>
      </c>
      <c r="E93" s="9" t="s">
        <v>634</v>
      </c>
      <c r="F93" s="9" t="s">
        <v>628</v>
      </c>
      <c r="G93" s="9" t="s">
        <v>676</v>
      </c>
      <c r="H93" s="9" t="s">
        <v>629</v>
      </c>
      <c r="I93" s="9" t="s">
        <v>630</v>
      </c>
      <c r="J93" s="9" t="s">
        <v>640</v>
      </c>
      <c r="K93" s="10" t="s">
        <v>784</v>
      </c>
    </row>
    <row r="94" spans="1:11">
      <c r="A94" t="s">
        <v>945</v>
      </c>
      <c r="B94" s="56">
        <v>1</v>
      </c>
      <c r="C94" s="8" t="s">
        <v>832</v>
      </c>
      <c r="D94" s="9" t="s">
        <v>638</v>
      </c>
      <c r="E94" s="9" t="s">
        <v>627</v>
      </c>
      <c r="F94" s="9" t="s">
        <v>639</v>
      </c>
      <c r="G94" s="9" t="s">
        <v>639</v>
      </c>
      <c r="H94" s="9" t="s">
        <v>635</v>
      </c>
      <c r="I94" s="9" t="s">
        <v>635</v>
      </c>
      <c r="J94" s="9" t="s">
        <v>631</v>
      </c>
      <c r="K94" s="10" t="s">
        <v>833</v>
      </c>
    </row>
    <row r="97" spans="1:11">
      <c r="A97" t="s">
        <v>946</v>
      </c>
      <c r="B97" s="56">
        <v>1</v>
      </c>
      <c r="C97" s="8" t="s">
        <v>947</v>
      </c>
      <c r="D97" s="9" t="s">
        <v>634</v>
      </c>
      <c r="E97" s="9" t="s">
        <v>634</v>
      </c>
      <c r="F97" s="9" t="s">
        <v>628</v>
      </c>
      <c r="G97" s="9" t="s">
        <v>639</v>
      </c>
      <c r="H97" s="9" t="s">
        <v>629</v>
      </c>
      <c r="I97" s="9" t="s">
        <v>635</v>
      </c>
      <c r="J97" s="9" t="s">
        <v>631</v>
      </c>
      <c r="K97" s="10" t="s">
        <v>655</v>
      </c>
    </row>
    <row r="98" spans="1:11">
      <c r="A98" t="s">
        <v>946</v>
      </c>
      <c r="B98" s="56">
        <v>2</v>
      </c>
      <c r="C98" s="8" t="s">
        <v>772</v>
      </c>
      <c r="D98" s="9" t="s">
        <v>634</v>
      </c>
      <c r="E98" s="9" t="s">
        <v>634</v>
      </c>
      <c r="F98" s="9" t="s">
        <v>628</v>
      </c>
      <c r="G98" s="9" t="s">
        <v>676</v>
      </c>
      <c r="H98" s="9" t="s">
        <v>629</v>
      </c>
      <c r="I98" s="9" t="s">
        <v>630</v>
      </c>
      <c r="J98" s="9" t="s">
        <v>640</v>
      </c>
      <c r="K98" s="10" t="s">
        <v>771</v>
      </c>
    </row>
    <row r="99" spans="1:11">
      <c r="A99" t="s">
        <v>946</v>
      </c>
      <c r="B99" s="56">
        <v>2</v>
      </c>
      <c r="C99" s="8" t="s">
        <v>855</v>
      </c>
      <c r="D99" s="9" t="s">
        <v>627</v>
      </c>
      <c r="E99" s="9" t="s">
        <v>627</v>
      </c>
      <c r="F99" s="9" t="s">
        <v>628</v>
      </c>
      <c r="G99" s="9" t="s">
        <v>639</v>
      </c>
      <c r="H99" s="9" t="s">
        <v>629</v>
      </c>
      <c r="I99" s="9" t="s">
        <v>630</v>
      </c>
      <c r="J99" s="9" t="s">
        <v>640</v>
      </c>
      <c r="K99" s="10" t="s">
        <v>856</v>
      </c>
    </row>
    <row r="102" spans="1:11">
      <c r="A102" t="s">
        <v>948</v>
      </c>
      <c r="B102" s="56">
        <v>2</v>
      </c>
      <c r="C102" s="8" t="s">
        <v>691</v>
      </c>
      <c r="D102" s="9" t="s">
        <v>634</v>
      </c>
      <c r="E102" s="9" t="s">
        <v>634</v>
      </c>
      <c r="F102" s="9" t="s">
        <v>628</v>
      </c>
      <c r="G102" s="9" t="s">
        <v>676</v>
      </c>
      <c r="H102" s="9" t="s">
        <v>629</v>
      </c>
      <c r="I102" s="9" t="s">
        <v>630</v>
      </c>
      <c r="J102" s="9" t="s">
        <v>640</v>
      </c>
      <c r="K102" s="10" t="s">
        <v>692</v>
      </c>
    </row>
    <row r="103" spans="1:11">
      <c r="A103" t="s">
        <v>948</v>
      </c>
      <c r="B103" s="56">
        <v>2</v>
      </c>
      <c r="C103" s="8" t="s">
        <v>761</v>
      </c>
      <c r="D103" s="9" t="s">
        <v>634</v>
      </c>
      <c r="E103" s="9" t="s">
        <v>638</v>
      </c>
      <c r="F103" s="9" t="s">
        <v>628</v>
      </c>
      <c r="G103" s="9" t="s">
        <v>676</v>
      </c>
      <c r="H103" s="9" t="s">
        <v>629</v>
      </c>
      <c r="I103" s="9" t="s">
        <v>629</v>
      </c>
      <c r="J103" s="9" t="s">
        <v>640</v>
      </c>
      <c r="K103" s="10" t="s">
        <v>762</v>
      </c>
    </row>
    <row r="106" spans="1:11">
      <c r="A106" t="s">
        <v>949</v>
      </c>
    </row>
    <row r="109" spans="1:11">
      <c r="A109" t="s">
        <v>950</v>
      </c>
      <c r="B109" s="56">
        <v>2</v>
      </c>
      <c r="C109" s="8" t="s">
        <v>637</v>
      </c>
      <c r="D109" s="9" t="s">
        <v>627</v>
      </c>
      <c r="E109" s="9" t="s">
        <v>638</v>
      </c>
      <c r="F109" s="9" t="s">
        <v>628</v>
      </c>
      <c r="G109" s="9" t="s">
        <v>639</v>
      </c>
      <c r="H109" s="9" t="s">
        <v>629</v>
      </c>
      <c r="I109" s="9" t="s">
        <v>635</v>
      </c>
      <c r="J109" s="9" t="s">
        <v>640</v>
      </c>
      <c r="K109" s="10" t="s">
        <v>641</v>
      </c>
    </row>
    <row r="110" spans="1:11">
      <c r="A110" t="s">
        <v>950</v>
      </c>
      <c r="B110" s="56">
        <v>1</v>
      </c>
      <c r="C110" s="8" t="s">
        <v>951</v>
      </c>
      <c r="D110" s="9" t="s">
        <v>638</v>
      </c>
      <c r="E110" s="9" t="s">
        <v>634</v>
      </c>
      <c r="F110" s="9" t="s">
        <v>628</v>
      </c>
      <c r="G110" s="9" t="s">
        <v>628</v>
      </c>
      <c r="H110" s="9" t="s">
        <v>629</v>
      </c>
      <c r="I110" s="9" t="s">
        <v>629</v>
      </c>
      <c r="J110" s="9" t="s">
        <v>631</v>
      </c>
      <c r="K110" s="10" t="s">
        <v>729</v>
      </c>
    </row>
    <row r="111" spans="1:11">
      <c r="A111" t="s">
        <v>950</v>
      </c>
      <c r="B111" s="56">
        <v>1</v>
      </c>
      <c r="C111" s="8" t="s">
        <v>866</v>
      </c>
      <c r="D111" s="9" t="s">
        <v>638</v>
      </c>
      <c r="E111" s="9" t="s">
        <v>634</v>
      </c>
      <c r="F111" s="9" t="s">
        <v>628</v>
      </c>
      <c r="G111" s="9" t="s">
        <v>628</v>
      </c>
      <c r="H111" s="9" t="s">
        <v>630</v>
      </c>
      <c r="I111" s="9" t="s">
        <v>629</v>
      </c>
      <c r="J111" s="9" t="s">
        <v>631</v>
      </c>
      <c r="K111" s="10" t="s">
        <v>867</v>
      </c>
    </row>
    <row r="114" spans="1:11">
      <c r="A114" t="s">
        <v>952</v>
      </c>
      <c r="B114" s="56">
        <v>2</v>
      </c>
      <c r="C114" s="8" t="s">
        <v>678</v>
      </c>
      <c r="D114" s="9" t="s">
        <v>638</v>
      </c>
      <c r="E114" s="9" t="s">
        <v>627</v>
      </c>
      <c r="F114" s="9" t="s">
        <v>628</v>
      </c>
      <c r="G114" s="9" t="s">
        <v>676</v>
      </c>
      <c r="H114" s="9" t="s">
        <v>629</v>
      </c>
      <c r="I114" s="9" t="s">
        <v>635</v>
      </c>
      <c r="J114" s="9" t="s">
        <v>631</v>
      </c>
      <c r="K114" s="10" t="s">
        <v>679</v>
      </c>
    </row>
    <row r="115" spans="1:11">
      <c r="A115" t="s">
        <v>952</v>
      </c>
      <c r="B115" s="56">
        <v>2</v>
      </c>
      <c r="C115" s="8" t="s">
        <v>717</v>
      </c>
      <c r="D115" s="9" t="s">
        <v>627</v>
      </c>
      <c r="E115" s="9" t="s">
        <v>634</v>
      </c>
      <c r="F115" s="9" t="s">
        <v>628</v>
      </c>
      <c r="G115" s="9" t="s">
        <v>676</v>
      </c>
      <c r="H115" s="9" t="s">
        <v>629</v>
      </c>
      <c r="I115" s="9" t="s">
        <v>630</v>
      </c>
      <c r="J115" s="9" t="s">
        <v>640</v>
      </c>
      <c r="K115" s="10" t="s">
        <v>718</v>
      </c>
    </row>
    <row r="118" spans="1:11">
      <c r="A118" s="54" t="s">
        <v>953</v>
      </c>
      <c r="B118" s="56">
        <v>2</v>
      </c>
      <c r="C118" s="8" t="s">
        <v>703</v>
      </c>
      <c r="D118" s="9" t="s">
        <v>627</v>
      </c>
      <c r="E118" s="9" t="s">
        <v>634</v>
      </c>
      <c r="F118" s="9" t="s">
        <v>628</v>
      </c>
      <c r="G118" s="9" t="s">
        <v>639</v>
      </c>
      <c r="H118" s="9" t="s">
        <v>629</v>
      </c>
      <c r="I118" s="9" t="s">
        <v>630</v>
      </c>
      <c r="J118" s="9" t="s">
        <v>640</v>
      </c>
      <c r="K118" s="10" t="s">
        <v>704</v>
      </c>
    </row>
    <row r="119" spans="1:11">
      <c r="A119" s="54" t="s">
        <v>953</v>
      </c>
      <c r="B119" s="56">
        <v>2</v>
      </c>
      <c r="C119" s="8" t="s">
        <v>750</v>
      </c>
      <c r="D119" s="9" t="s">
        <v>634</v>
      </c>
      <c r="E119" s="9" t="s">
        <v>634</v>
      </c>
      <c r="F119" s="9" t="s">
        <v>628</v>
      </c>
      <c r="G119" s="9" t="s">
        <v>639</v>
      </c>
      <c r="H119" s="9" t="s">
        <v>629</v>
      </c>
      <c r="I119" s="9" t="s">
        <v>635</v>
      </c>
      <c r="J119" s="9" t="s">
        <v>640</v>
      </c>
      <c r="K119" s="10" t="s">
        <v>751</v>
      </c>
    </row>
    <row r="120" spans="1:11">
      <c r="A120" s="54" t="s">
        <v>953</v>
      </c>
      <c r="B120" s="12">
        <v>2</v>
      </c>
      <c r="C120" s="54" t="s">
        <v>1003</v>
      </c>
      <c r="D120" t="s">
        <v>627</v>
      </c>
      <c r="E120" t="s">
        <v>627</v>
      </c>
      <c r="F120" t="s">
        <v>628</v>
      </c>
      <c r="G120" t="s">
        <v>639</v>
      </c>
      <c r="H120" t="s">
        <v>629</v>
      </c>
      <c r="I120" t="s">
        <v>629</v>
      </c>
      <c r="J120" t="s">
        <v>640</v>
      </c>
      <c r="K120" t="s">
        <v>1004</v>
      </c>
    </row>
    <row r="121" spans="1:11">
      <c r="C121" s="9"/>
      <c r="D121" s="9"/>
      <c r="E121" s="9"/>
      <c r="F121" s="9"/>
      <c r="G121" s="9"/>
      <c r="H121" s="9"/>
      <c r="I121" s="9"/>
      <c r="J121" s="9"/>
      <c r="K121" s="9"/>
    </row>
    <row r="122" spans="1:11">
      <c r="A122" t="s">
        <v>954</v>
      </c>
      <c r="B122" s="56">
        <v>2</v>
      </c>
      <c r="C122" s="8" t="s">
        <v>667</v>
      </c>
      <c r="D122" s="9" t="s">
        <v>638</v>
      </c>
      <c r="E122" s="9" t="s">
        <v>627</v>
      </c>
      <c r="F122" s="9" t="s">
        <v>628</v>
      </c>
      <c r="G122" s="9" t="s">
        <v>639</v>
      </c>
      <c r="H122" s="9" t="s">
        <v>630</v>
      </c>
      <c r="I122" s="9" t="s">
        <v>635</v>
      </c>
      <c r="J122" s="9" t="s">
        <v>631</v>
      </c>
      <c r="K122" s="10" t="s">
        <v>668</v>
      </c>
    </row>
    <row r="123" spans="1:11">
      <c r="A123" t="s">
        <v>954</v>
      </c>
      <c r="B123" s="56">
        <v>1</v>
      </c>
      <c r="C123" s="8" t="s">
        <v>809</v>
      </c>
      <c r="D123" s="9" t="s">
        <v>638</v>
      </c>
      <c r="E123" s="9" t="s">
        <v>627</v>
      </c>
      <c r="F123" s="9" t="s">
        <v>628</v>
      </c>
      <c r="G123" s="9" t="s">
        <v>628</v>
      </c>
      <c r="H123" s="9" t="s">
        <v>629</v>
      </c>
      <c r="I123" s="9" t="s">
        <v>629</v>
      </c>
      <c r="J123" s="9" t="s">
        <v>631</v>
      </c>
      <c r="K123" s="10" t="s">
        <v>810</v>
      </c>
    </row>
    <row r="124" spans="1:11">
      <c r="A124" t="s">
        <v>954</v>
      </c>
      <c r="B124" s="56">
        <v>1</v>
      </c>
      <c r="C124" s="8" t="s">
        <v>834</v>
      </c>
      <c r="D124" s="9" t="s">
        <v>638</v>
      </c>
      <c r="E124" s="9" t="s">
        <v>627</v>
      </c>
      <c r="F124" s="9" t="s">
        <v>639</v>
      </c>
      <c r="G124" s="9" t="s">
        <v>639</v>
      </c>
      <c r="H124" s="9" t="s">
        <v>635</v>
      </c>
      <c r="I124" s="9" t="s">
        <v>635</v>
      </c>
      <c r="J124" s="9" t="s">
        <v>631</v>
      </c>
      <c r="K124" s="10" t="s">
        <v>835</v>
      </c>
    </row>
    <row r="125" spans="1:11">
      <c r="B125" s="56"/>
      <c r="C125" s="9"/>
      <c r="D125" s="9"/>
      <c r="E125" s="9"/>
      <c r="F125" s="9"/>
      <c r="G125" s="9"/>
      <c r="H125" s="9"/>
      <c r="I125" s="9"/>
      <c r="J125" s="9"/>
      <c r="K125" s="9"/>
    </row>
    <row r="126" spans="1:11">
      <c r="B126" s="56"/>
      <c r="C126" s="9"/>
      <c r="D126" s="9"/>
      <c r="E126" s="9"/>
      <c r="F126" s="9"/>
      <c r="G126" s="9"/>
      <c r="H126" s="9"/>
      <c r="I126" s="9"/>
      <c r="J126" s="9"/>
      <c r="K126" s="9"/>
    </row>
    <row r="127" spans="1:11">
      <c r="A127" t="s">
        <v>955</v>
      </c>
      <c r="B127" s="56">
        <v>2</v>
      </c>
      <c r="C127" s="8" t="s">
        <v>956</v>
      </c>
      <c r="D127" s="9" t="s">
        <v>627</v>
      </c>
      <c r="E127" s="9" t="s">
        <v>634</v>
      </c>
      <c r="F127" s="9" t="s">
        <v>628</v>
      </c>
      <c r="G127" s="9" t="s">
        <v>628</v>
      </c>
      <c r="H127" s="9" t="s">
        <v>629</v>
      </c>
      <c r="I127" s="9" t="s">
        <v>629</v>
      </c>
      <c r="J127" s="9" t="s">
        <v>631</v>
      </c>
      <c r="K127" s="10" t="s">
        <v>656</v>
      </c>
    </row>
    <row r="128" spans="1:11">
      <c r="A128" t="s">
        <v>955</v>
      </c>
      <c r="B128" s="56">
        <v>1</v>
      </c>
      <c r="C128" s="8" t="s">
        <v>797</v>
      </c>
      <c r="D128" s="9" t="s">
        <v>627</v>
      </c>
      <c r="E128" s="9" t="s">
        <v>627</v>
      </c>
      <c r="F128" s="9" t="s">
        <v>628</v>
      </c>
      <c r="G128" s="9" t="s">
        <v>628</v>
      </c>
      <c r="H128" s="9" t="s">
        <v>629</v>
      </c>
      <c r="I128" s="9" t="s">
        <v>629</v>
      </c>
      <c r="J128" s="9" t="s">
        <v>631</v>
      </c>
      <c r="K128" s="10" t="s">
        <v>798</v>
      </c>
    </row>
    <row r="129" spans="1:11">
      <c r="B129" s="56"/>
      <c r="C129" s="9"/>
      <c r="D129" s="9"/>
      <c r="E129" s="9"/>
      <c r="F129" s="9"/>
      <c r="G129" s="9"/>
      <c r="H129" s="9"/>
      <c r="I129" s="9"/>
      <c r="J129" s="9"/>
      <c r="K129" s="9"/>
    </row>
    <row r="130" spans="1:11">
      <c r="B130" s="56"/>
      <c r="C130" s="9"/>
      <c r="D130" s="9"/>
      <c r="E130" s="9"/>
      <c r="F130" s="9"/>
      <c r="G130" s="9"/>
      <c r="H130" s="9"/>
      <c r="I130" s="9"/>
      <c r="J130" s="9"/>
      <c r="K130" s="9"/>
    </row>
    <row r="131" spans="1:11">
      <c r="A131" t="s">
        <v>957</v>
      </c>
      <c r="B131" s="56">
        <v>2</v>
      </c>
      <c r="C131" s="8" t="s">
        <v>642</v>
      </c>
      <c r="D131" s="9" t="s">
        <v>627</v>
      </c>
      <c r="E131" s="9" t="s">
        <v>627</v>
      </c>
      <c r="F131" s="9" t="s">
        <v>628</v>
      </c>
      <c r="G131" s="9" t="s">
        <v>639</v>
      </c>
      <c r="H131" s="9" t="s">
        <v>629</v>
      </c>
      <c r="I131" s="9" t="s">
        <v>635</v>
      </c>
      <c r="J131" s="9" t="s">
        <v>631</v>
      </c>
      <c r="K131" s="10" t="s">
        <v>643</v>
      </c>
    </row>
    <row r="132" spans="1:11">
      <c r="A132" t="s">
        <v>957</v>
      </c>
      <c r="B132" s="56">
        <v>2</v>
      </c>
      <c r="C132" s="8" t="s">
        <v>822</v>
      </c>
      <c r="D132" s="9" t="s">
        <v>627</v>
      </c>
      <c r="E132" s="9" t="s">
        <v>634</v>
      </c>
      <c r="F132" s="9" t="s">
        <v>628</v>
      </c>
      <c r="G132" s="9" t="s">
        <v>639</v>
      </c>
      <c r="H132" s="9" t="s">
        <v>629</v>
      </c>
      <c r="I132" s="9" t="s">
        <v>635</v>
      </c>
      <c r="J132" s="9" t="s">
        <v>640</v>
      </c>
      <c r="K132" s="10" t="s">
        <v>823</v>
      </c>
    </row>
    <row r="133" spans="1:11">
      <c r="A133" t="s">
        <v>957</v>
      </c>
      <c r="B133" s="56">
        <v>2</v>
      </c>
      <c r="C133" s="8" t="s">
        <v>845</v>
      </c>
      <c r="D133" s="9" t="s">
        <v>627</v>
      </c>
      <c r="E133" s="9" t="s">
        <v>634</v>
      </c>
      <c r="F133" s="9" t="s">
        <v>628</v>
      </c>
      <c r="G133" s="9" t="s">
        <v>639</v>
      </c>
      <c r="H133" s="9" t="s">
        <v>629</v>
      </c>
      <c r="I133" s="9" t="s">
        <v>630</v>
      </c>
      <c r="J133" s="9" t="s">
        <v>640</v>
      </c>
      <c r="K133" s="10" t="s">
        <v>846</v>
      </c>
    </row>
    <row r="134" spans="1:11">
      <c r="B134" s="56"/>
      <c r="C134" s="9"/>
      <c r="D134" s="9"/>
      <c r="E134" s="9"/>
      <c r="F134" s="9"/>
      <c r="G134" s="9"/>
      <c r="H134" s="9"/>
      <c r="I134" s="9"/>
      <c r="J134" s="9"/>
      <c r="K134" s="9"/>
    </row>
    <row r="135" spans="1:11">
      <c r="B135" s="56"/>
      <c r="C135" s="9"/>
      <c r="D135" s="9"/>
      <c r="E135" s="9"/>
      <c r="F135" s="9"/>
      <c r="G135" s="9"/>
      <c r="H135" s="9"/>
      <c r="I135" s="9"/>
      <c r="J135" s="9"/>
      <c r="K135" s="9"/>
    </row>
    <row r="136" spans="1:11">
      <c r="A136" t="s">
        <v>958</v>
      </c>
      <c r="B136" s="56">
        <v>2</v>
      </c>
      <c r="C136" s="8" t="s">
        <v>959</v>
      </c>
      <c r="D136" s="9" t="s">
        <v>627</v>
      </c>
      <c r="E136" s="9" t="s">
        <v>627</v>
      </c>
      <c r="F136" s="9" t="s">
        <v>628</v>
      </c>
      <c r="G136" s="9" t="s">
        <v>639</v>
      </c>
      <c r="H136" s="9" t="s">
        <v>629</v>
      </c>
      <c r="I136" s="9" t="s">
        <v>635</v>
      </c>
      <c r="J136" s="9" t="s">
        <v>640</v>
      </c>
      <c r="K136" s="10" t="s">
        <v>705</v>
      </c>
    </row>
    <row r="137" spans="1:11">
      <c r="A137" t="s">
        <v>958</v>
      </c>
      <c r="B137" s="56">
        <v>2</v>
      </c>
      <c r="C137" s="8" t="s">
        <v>719</v>
      </c>
      <c r="D137" s="9" t="s">
        <v>638</v>
      </c>
      <c r="E137" s="9" t="s">
        <v>627</v>
      </c>
      <c r="F137" s="9" t="s">
        <v>628</v>
      </c>
      <c r="G137" s="9" t="s">
        <v>639</v>
      </c>
      <c r="H137" s="9" t="s">
        <v>629</v>
      </c>
      <c r="I137" s="9" t="s">
        <v>635</v>
      </c>
      <c r="J137" s="9" t="s">
        <v>631</v>
      </c>
      <c r="K137" s="10" t="s">
        <v>720</v>
      </c>
    </row>
    <row r="138" spans="1:11">
      <c r="B138" s="56"/>
      <c r="C138" s="9"/>
      <c r="D138" s="9"/>
      <c r="E138" s="9"/>
      <c r="F138" s="9"/>
      <c r="G138" s="9"/>
      <c r="H138" s="9"/>
      <c r="I138" s="9"/>
      <c r="J138" s="9"/>
      <c r="K138" s="9"/>
    </row>
    <row r="139" spans="1:11">
      <c r="B139" s="56"/>
      <c r="C139" s="9"/>
      <c r="D139" s="9"/>
      <c r="E139" s="9"/>
      <c r="F139" s="9"/>
      <c r="G139" s="9"/>
      <c r="H139" s="9"/>
      <c r="I139" s="9"/>
      <c r="J139" s="9"/>
      <c r="K139" s="9"/>
    </row>
    <row r="140" spans="1:11">
      <c r="A140" t="s">
        <v>960</v>
      </c>
      <c r="B140" s="56">
        <v>2</v>
      </c>
      <c r="C140" s="8" t="s">
        <v>763</v>
      </c>
      <c r="D140" s="9" t="s">
        <v>638</v>
      </c>
      <c r="E140" s="9" t="s">
        <v>627</v>
      </c>
      <c r="F140" s="9" t="s">
        <v>628</v>
      </c>
      <c r="G140" s="9" t="s">
        <v>639</v>
      </c>
      <c r="H140" s="9" t="s">
        <v>629</v>
      </c>
      <c r="I140" s="9" t="s">
        <v>635</v>
      </c>
      <c r="J140" s="9" t="s">
        <v>631</v>
      </c>
      <c r="K140" s="10" t="s">
        <v>764</v>
      </c>
    </row>
    <row r="141" spans="1:11">
      <c r="B141" s="56"/>
      <c r="C141" s="9"/>
      <c r="D141" s="9"/>
      <c r="E141" s="9"/>
      <c r="F141" s="9"/>
      <c r="G141" s="9"/>
      <c r="H141" s="9"/>
      <c r="I141" s="9"/>
      <c r="J141" s="9"/>
      <c r="K141" s="9"/>
    </row>
    <row r="142" spans="1:11">
      <c r="B142" s="56"/>
      <c r="C142" s="9"/>
      <c r="D142" s="9"/>
      <c r="E142" s="9"/>
      <c r="F142" s="9"/>
      <c r="G142" s="9"/>
      <c r="H142" s="9"/>
      <c r="I142" s="9"/>
      <c r="J142" s="9"/>
      <c r="K142" s="9"/>
    </row>
    <row r="143" spans="1:11">
      <c r="A143" t="s">
        <v>961</v>
      </c>
      <c r="B143" s="56">
        <v>2</v>
      </c>
      <c r="C143" s="8" t="s">
        <v>680</v>
      </c>
      <c r="D143" s="9" t="s">
        <v>634</v>
      </c>
      <c r="E143" s="9" t="s">
        <v>638</v>
      </c>
      <c r="F143" s="9" t="s">
        <v>628</v>
      </c>
      <c r="G143" s="9" t="s">
        <v>639</v>
      </c>
      <c r="H143" s="9" t="s">
        <v>629</v>
      </c>
      <c r="I143" s="9" t="s">
        <v>635</v>
      </c>
      <c r="J143" s="9" t="s">
        <v>640</v>
      </c>
      <c r="K143" s="10" t="s">
        <v>681</v>
      </c>
    </row>
    <row r="144" spans="1:11">
      <c r="A144" t="s">
        <v>961</v>
      </c>
      <c r="B144" s="56">
        <v>1</v>
      </c>
      <c r="C144" s="8" t="s">
        <v>740</v>
      </c>
      <c r="D144" s="9" t="s">
        <v>634</v>
      </c>
      <c r="E144" s="9" t="s">
        <v>638</v>
      </c>
      <c r="F144" s="9" t="s">
        <v>628</v>
      </c>
      <c r="G144" s="9" t="s">
        <v>676</v>
      </c>
      <c r="H144" s="9" t="s">
        <v>629</v>
      </c>
      <c r="I144" s="9" t="s">
        <v>635</v>
      </c>
      <c r="J144" s="9" t="s">
        <v>640</v>
      </c>
      <c r="K144" s="10" t="s">
        <v>741</v>
      </c>
    </row>
    <row r="145" spans="1:11">
      <c r="A145" t="s">
        <v>961</v>
      </c>
      <c r="B145" s="56">
        <v>2</v>
      </c>
      <c r="C145" s="8" t="s">
        <v>868</v>
      </c>
      <c r="D145" s="9" t="s">
        <v>638</v>
      </c>
      <c r="E145" s="9" t="s">
        <v>634</v>
      </c>
      <c r="F145" s="9" t="s">
        <v>628</v>
      </c>
      <c r="G145" s="9" t="s">
        <v>628</v>
      </c>
      <c r="H145" s="9" t="s">
        <v>630</v>
      </c>
      <c r="I145" s="9" t="s">
        <v>629</v>
      </c>
      <c r="J145" s="9" t="s">
        <v>631</v>
      </c>
      <c r="K145" s="10" t="s">
        <v>869</v>
      </c>
    </row>
    <row r="146" spans="1:11">
      <c r="B146" s="56"/>
      <c r="C146" s="9"/>
      <c r="D146" s="9"/>
      <c r="E146" s="9"/>
      <c r="F146" s="9"/>
      <c r="G146" s="9"/>
      <c r="H146" s="9"/>
      <c r="I146" s="9"/>
      <c r="J146" s="9"/>
      <c r="K146" s="9"/>
    </row>
    <row r="147" spans="1:11">
      <c r="A147" t="s">
        <v>962</v>
      </c>
      <c r="B147" s="56">
        <v>2</v>
      </c>
      <c r="C147" s="8" t="s">
        <v>752</v>
      </c>
      <c r="D147" s="9" t="s">
        <v>627</v>
      </c>
      <c r="E147" s="9" t="s">
        <v>634</v>
      </c>
      <c r="F147" s="9" t="s">
        <v>628</v>
      </c>
      <c r="G147" s="9" t="s">
        <v>639</v>
      </c>
      <c r="H147" s="9" t="s">
        <v>629</v>
      </c>
      <c r="I147" s="9" t="s">
        <v>629</v>
      </c>
      <c r="J147" s="9" t="s">
        <v>640</v>
      </c>
      <c r="K147" s="10" t="s">
        <v>751</v>
      </c>
    </row>
    <row r="148" spans="1:11">
      <c r="A148" t="s">
        <v>962</v>
      </c>
      <c r="B148" s="56">
        <v>2</v>
      </c>
      <c r="C148" s="8" t="s">
        <v>880</v>
      </c>
      <c r="D148" s="9" t="s">
        <v>634</v>
      </c>
      <c r="E148" s="9" t="s">
        <v>634</v>
      </c>
      <c r="F148" s="9" t="s">
        <v>628</v>
      </c>
      <c r="G148" s="9" t="s">
        <v>676</v>
      </c>
      <c r="H148" s="9" t="s">
        <v>629</v>
      </c>
      <c r="I148" s="9" t="s">
        <v>629</v>
      </c>
      <c r="J148" s="9" t="s">
        <v>640</v>
      </c>
      <c r="K148" s="10" t="s">
        <v>881</v>
      </c>
    </row>
    <row r="149" spans="1:11">
      <c r="B149" s="56"/>
      <c r="C149" s="9"/>
      <c r="D149" s="9"/>
      <c r="E149" s="9"/>
      <c r="F149" s="9"/>
      <c r="G149" s="9"/>
      <c r="H149" s="9"/>
      <c r="I149" s="9"/>
      <c r="J149" s="9"/>
      <c r="K149" s="9"/>
    </row>
    <row r="150" spans="1:11">
      <c r="B150" s="56"/>
      <c r="C150" s="9"/>
      <c r="D150" s="9"/>
      <c r="E150" s="9"/>
      <c r="F150" s="9"/>
      <c r="G150" s="9"/>
      <c r="H150" s="9"/>
      <c r="I150" s="9"/>
      <c r="J150" s="9"/>
      <c r="K150" s="9"/>
    </row>
    <row r="151" spans="1:11">
      <c r="A151" t="s">
        <v>963</v>
      </c>
      <c r="B151" s="56">
        <v>1</v>
      </c>
      <c r="C151" s="8" t="s">
        <v>785</v>
      </c>
      <c r="D151" s="9" t="s">
        <v>627</v>
      </c>
      <c r="E151" s="9" t="s">
        <v>638</v>
      </c>
      <c r="F151" s="9" t="s">
        <v>628</v>
      </c>
      <c r="G151" s="9" t="s">
        <v>639</v>
      </c>
      <c r="H151" s="9" t="s">
        <v>635</v>
      </c>
      <c r="I151" s="9" t="s">
        <v>635</v>
      </c>
      <c r="J151" s="9" t="s">
        <v>640</v>
      </c>
      <c r="K151" s="10" t="s">
        <v>786</v>
      </c>
    </row>
    <row r="152" spans="1:11">
      <c r="A152" t="s">
        <v>963</v>
      </c>
      <c r="B152" s="56">
        <v>1</v>
      </c>
      <c r="C152" s="8" t="s">
        <v>857</v>
      </c>
      <c r="D152" s="9" t="s">
        <v>638</v>
      </c>
      <c r="E152" s="9" t="s">
        <v>638</v>
      </c>
      <c r="F152" s="9" t="s">
        <v>628</v>
      </c>
      <c r="G152" s="9" t="s">
        <v>628</v>
      </c>
      <c r="H152" s="9" t="s">
        <v>629</v>
      </c>
      <c r="I152" s="9" t="s">
        <v>629</v>
      </c>
      <c r="J152" s="9" t="s">
        <v>631</v>
      </c>
      <c r="K152" s="10" t="s">
        <v>858</v>
      </c>
    </row>
    <row r="153" spans="1:11">
      <c r="B153" s="56"/>
      <c r="C153" s="9"/>
      <c r="D153" s="9"/>
      <c r="E153" s="9"/>
      <c r="F153" s="9"/>
      <c r="G153" s="9"/>
      <c r="H153" s="9"/>
      <c r="I153" s="9"/>
      <c r="J153" s="9"/>
      <c r="K153" s="9"/>
    </row>
    <row r="154" spans="1:11">
      <c r="B154" s="56"/>
      <c r="C154" s="9"/>
      <c r="D154" s="9"/>
      <c r="E154" s="9"/>
      <c r="F154" s="9"/>
      <c r="G154" s="9"/>
      <c r="H154" s="9"/>
      <c r="I154" s="9"/>
      <c r="J154" s="9"/>
      <c r="K154" s="9"/>
    </row>
    <row r="155" spans="1:11">
      <c r="A155" t="s">
        <v>964</v>
      </c>
      <c r="B155" s="56">
        <v>2</v>
      </c>
      <c r="C155" s="8" t="s">
        <v>693</v>
      </c>
      <c r="D155" s="9" t="s">
        <v>638</v>
      </c>
      <c r="E155" s="9" t="s">
        <v>634</v>
      </c>
      <c r="F155" s="9" t="s">
        <v>639</v>
      </c>
      <c r="G155" s="9" t="s">
        <v>676</v>
      </c>
      <c r="H155" s="9" t="s">
        <v>629</v>
      </c>
      <c r="I155" s="9" t="s">
        <v>635</v>
      </c>
      <c r="J155" s="9" t="s">
        <v>640</v>
      </c>
      <c r="K155" s="10" t="s">
        <v>694</v>
      </c>
    </row>
    <row r="156" spans="1:11">
      <c r="A156" t="s">
        <v>964</v>
      </c>
      <c r="B156" s="56">
        <v>2</v>
      </c>
      <c r="C156" s="8" t="s">
        <v>773</v>
      </c>
      <c r="D156" s="9" t="s">
        <v>634</v>
      </c>
      <c r="E156" s="9" t="s">
        <v>634</v>
      </c>
      <c r="F156" s="9" t="s">
        <v>628</v>
      </c>
      <c r="G156" s="9" t="s">
        <v>639</v>
      </c>
      <c r="H156" s="9" t="s">
        <v>629</v>
      </c>
      <c r="I156" s="9" t="s">
        <v>635</v>
      </c>
      <c r="J156" s="9" t="s">
        <v>640</v>
      </c>
      <c r="K156" s="10" t="s">
        <v>774</v>
      </c>
    </row>
    <row r="157" spans="1:11">
      <c r="C157" s="9"/>
      <c r="D157" s="9"/>
      <c r="E157" s="9"/>
      <c r="F157" s="9"/>
      <c r="G157" s="9"/>
      <c r="H157" s="9"/>
      <c r="I157" s="9"/>
      <c r="J157" s="9"/>
      <c r="K157" s="9"/>
    </row>
    <row r="158" spans="1:11">
      <c r="C158" s="9"/>
      <c r="D158" s="9"/>
      <c r="E158" s="9"/>
      <c r="F158" s="9"/>
      <c r="G158" s="9"/>
      <c r="H158" s="9"/>
      <c r="I158" s="9"/>
      <c r="J158" s="9"/>
      <c r="K158" s="9"/>
    </row>
    <row r="159" spans="1:11">
      <c r="A159" s="54" t="s">
        <v>965</v>
      </c>
      <c r="B159" s="56">
        <v>2</v>
      </c>
      <c r="C159" s="8" t="s">
        <v>730</v>
      </c>
      <c r="D159" s="9" t="s">
        <v>627</v>
      </c>
      <c r="E159" s="9" t="s">
        <v>634</v>
      </c>
      <c r="F159" s="9" t="s">
        <v>628</v>
      </c>
      <c r="G159" s="9" t="s">
        <v>628</v>
      </c>
      <c r="H159" s="9" t="s">
        <v>635</v>
      </c>
      <c r="I159" s="9" t="s">
        <v>629</v>
      </c>
      <c r="J159" s="9" t="s">
        <v>631</v>
      </c>
      <c r="K159" s="10" t="s">
        <v>729</v>
      </c>
    </row>
    <row r="160" spans="1:11">
      <c r="A160" s="54" t="s">
        <v>965</v>
      </c>
      <c r="B160" s="12">
        <v>2</v>
      </c>
      <c r="C160" s="54" t="s">
        <v>1005</v>
      </c>
      <c r="D160" t="s">
        <v>627</v>
      </c>
      <c r="E160" t="s">
        <v>634</v>
      </c>
      <c r="F160" t="s">
        <v>628</v>
      </c>
      <c r="G160" t="s">
        <v>639</v>
      </c>
      <c r="H160" t="s">
        <v>629</v>
      </c>
      <c r="I160" t="s">
        <v>629</v>
      </c>
      <c r="J160" t="s">
        <v>640</v>
      </c>
      <c r="K160" t="s">
        <v>1006</v>
      </c>
    </row>
    <row r="161" spans="1:11">
      <c r="C161" s="9"/>
      <c r="D161" s="9"/>
      <c r="E161" s="9"/>
      <c r="F161" s="9"/>
      <c r="G161" s="9"/>
      <c r="H161" s="9"/>
      <c r="I161" s="9"/>
      <c r="J161" s="9"/>
      <c r="K161" s="9"/>
    </row>
    <row r="162" spans="1:11">
      <c r="A162" t="s">
        <v>966</v>
      </c>
      <c r="B162" s="56">
        <v>2</v>
      </c>
      <c r="C162" s="8" t="s">
        <v>753</v>
      </c>
      <c r="D162" s="9" t="s">
        <v>634</v>
      </c>
      <c r="E162" s="9" t="s">
        <v>634</v>
      </c>
      <c r="F162" s="9" t="s">
        <v>628</v>
      </c>
      <c r="G162" s="9" t="s">
        <v>639</v>
      </c>
      <c r="H162" s="9" t="s">
        <v>629</v>
      </c>
      <c r="I162" s="9" t="s">
        <v>629</v>
      </c>
      <c r="J162" s="9" t="s">
        <v>640</v>
      </c>
      <c r="K162" s="10" t="s">
        <v>754</v>
      </c>
    </row>
    <row r="163" spans="1:11">
      <c r="A163" t="s">
        <v>966</v>
      </c>
      <c r="B163" s="56">
        <v>2</v>
      </c>
      <c r="C163" s="8" t="s">
        <v>912</v>
      </c>
      <c r="D163" s="9" t="s">
        <v>634</v>
      </c>
      <c r="E163" s="9" t="s">
        <v>638</v>
      </c>
      <c r="F163" s="9" t="s">
        <v>628</v>
      </c>
      <c r="G163" s="9" t="s">
        <v>628</v>
      </c>
      <c r="H163" s="9" t="s">
        <v>635</v>
      </c>
      <c r="I163" s="9" t="s">
        <v>629</v>
      </c>
      <c r="J163" s="9" t="s">
        <v>631</v>
      </c>
      <c r="K163" s="10" t="s">
        <v>913</v>
      </c>
    </row>
    <row r="164" spans="1:11">
      <c r="C164" s="9"/>
      <c r="D164" s="9"/>
      <c r="E164" s="9"/>
      <c r="F164" s="9"/>
      <c r="G164" s="9"/>
      <c r="H164" s="9"/>
      <c r="I164" s="9"/>
      <c r="J164" s="9"/>
      <c r="K164" s="9"/>
    </row>
    <row r="165" spans="1:11">
      <c r="C165" s="9"/>
      <c r="D165" s="9"/>
      <c r="E165" s="9"/>
      <c r="F165" s="9"/>
      <c r="G165" s="9"/>
      <c r="H165" s="9"/>
      <c r="I165" s="9"/>
      <c r="J165" s="9"/>
      <c r="K165" s="9"/>
    </row>
    <row r="166" spans="1:11">
      <c r="A166" s="54" t="s">
        <v>967</v>
      </c>
      <c r="B166" s="15">
        <v>1</v>
      </c>
      <c r="C166" s="8" t="s">
        <v>695</v>
      </c>
      <c r="D166" s="9" t="s">
        <v>634</v>
      </c>
      <c r="E166" s="9" t="s">
        <v>638</v>
      </c>
      <c r="F166" s="9" t="s">
        <v>628</v>
      </c>
      <c r="G166" s="9" t="s">
        <v>676</v>
      </c>
      <c r="H166" s="9" t="s">
        <v>629</v>
      </c>
      <c r="I166" s="9" t="s">
        <v>635</v>
      </c>
      <c r="J166" s="9" t="s">
        <v>640</v>
      </c>
      <c r="K166" s="10" t="s">
        <v>696</v>
      </c>
    </row>
    <row r="167" spans="1:11">
      <c r="A167" s="54" t="s">
        <v>967</v>
      </c>
      <c r="B167" s="15">
        <v>1</v>
      </c>
      <c r="C167" s="8" t="s">
        <v>811</v>
      </c>
      <c r="D167" s="9" t="s">
        <v>627</v>
      </c>
      <c r="E167" s="9" t="s">
        <v>634</v>
      </c>
      <c r="F167" s="9" t="s">
        <v>628</v>
      </c>
      <c r="G167" s="9" t="s">
        <v>628</v>
      </c>
      <c r="H167" s="9" t="s">
        <v>629</v>
      </c>
      <c r="I167" s="9" t="s">
        <v>629</v>
      </c>
      <c r="J167" s="9" t="s">
        <v>631</v>
      </c>
      <c r="K167" s="10" t="s">
        <v>812</v>
      </c>
    </row>
    <row r="168" spans="1:11">
      <c r="A168" s="54" t="s">
        <v>967</v>
      </c>
      <c r="B168" s="12">
        <v>1</v>
      </c>
      <c r="C168" s="54" t="s">
        <v>1007</v>
      </c>
      <c r="D168" t="s">
        <v>638</v>
      </c>
      <c r="E168" t="s">
        <v>627</v>
      </c>
      <c r="F168" t="s">
        <v>628</v>
      </c>
      <c r="G168" t="s">
        <v>628</v>
      </c>
      <c r="H168" t="s">
        <v>635</v>
      </c>
      <c r="I168" t="s">
        <v>629</v>
      </c>
      <c r="J168" t="s">
        <v>631</v>
      </c>
      <c r="K168" t="s">
        <v>1008</v>
      </c>
    </row>
    <row r="169" spans="1:11">
      <c r="C169" s="9"/>
      <c r="D169" s="9"/>
      <c r="E169" s="9"/>
      <c r="F169" s="9"/>
      <c r="G169" s="9"/>
      <c r="H169" s="9"/>
      <c r="I169" s="9"/>
      <c r="J169" s="9"/>
      <c r="K169" s="9"/>
    </row>
    <row r="170" spans="1:11">
      <c r="A170" t="s">
        <v>968</v>
      </c>
      <c r="B170" s="56">
        <v>1</v>
      </c>
      <c r="C170" s="8" t="s">
        <v>969</v>
      </c>
      <c r="D170" s="9" t="s">
        <v>634</v>
      </c>
      <c r="E170" s="9" t="s">
        <v>634</v>
      </c>
      <c r="F170" s="9" t="s">
        <v>628</v>
      </c>
      <c r="G170" s="9" t="s">
        <v>628</v>
      </c>
      <c r="H170" s="9" t="s">
        <v>629</v>
      </c>
      <c r="I170" s="9" t="s">
        <v>635</v>
      </c>
      <c r="J170" s="9" t="s">
        <v>631</v>
      </c>
      <c r="K170" s="10" t="s">
        <v>657</v>
      </c>
    </row>
    <row r="171" spans="1:11">
      <c r="A171" t="s">
        <v>968</v>
      </c>
      <c r="B171" s="56">
        <v>2</v>
      </c>
      <c r="C171" s="8" t="s">
        <v>731</v>
      </c>
      <c r="D171" s="9" t="s">
        <v>638</v>
      </c>
      <c r="E171" s="9" t="s">
        <v>634</v>
      </c>
      <c r="F171" s="9" t="s">
        <v>628</v>
      </c>
      <c r="G171" s="9" t="s">
        <v>628</v>
      </c>
      <c r="H171" s="9" t="s">
        <v>629</v>
      </c>
      <c r="I171" s="9" t="s">
        <v>630</v>
      </c>
      <c r="J171" s="9" t="s">
        <v>631</v>
      </c>
      <c r="K171" s="10" t="s">
        <v>729</v>
      </c>
    </row>
    <row r="172" spans="1:11">
      <c r="A172" t="s">
        <v>968</v>
      </c>
      <c r="B172" s="56">
        <v>1</v>
      </c>
      <c r="C172" s="8" t="s">
        <v>836</v>
      </c>
      <c r="D172" s="9" t="s">
        <v>638</v>
      </c>
      <c r="E172" s="9" t="s">
        <v>627</v>
      </c>
      <c r="F172" s="9" t="s">
        <v>639</v>
      </c>
      <c r="G172" s="9" t="s">
        <v>676</v>
      </c>
      <c r="H172" s="9" t="s">
        <v>635</v>
      </c>
      <c r="I172" s="9" t="s">
        <v>635</v>
      </c>
      <c r="J172" s="9" t="s">
        <v>640</v>
      </c>
      <c r="K172" s="10" t="s">
        <v>837</v>
      </c>
    </row>
    <row r="173" spans="1:11">
      <c r="B173" s="56"/>
      <c r="C173" s="9"/>
      <c r="D173" s="9"/>
      <c r="E173" s="9"/>
      <c r="F173" s="9"/>
      <c r="G173" s="9"/>
      <c r="H173" s="9"/>
      <c r="I173" s="9"/>
      <c r="J173" s="9"/>
      <c r="K173" s="9"/>
    </row>
    <row r="174" spans="1:11">
      <c r="B174" s="56"/>
      <c r="C174" s="9"/>
      <c r="D174" s="9"/>
      <c r="E174" s="9"/>
      <c r="F174" s="9"/>
      <c r="G174" s="9"/>
      <c r="H174" s="9"/>
      <c r="I174" s="9"/>
      <c r="J174" s="9"/>
      <c r="K174" s="9"/>
    </row>
    <row r="175" spans="1:11">
      <c r="A175" t="s">
        <v>970</v>
      </c>
      <c r="B175" s="56">
        <v>1</v>
      </c>
      <c r="C175" s="8" t="s">
        <v>799</v>
      </c>
      <c r="D175" s="9" t="s">
        <v>627</v>
      </c>
      <c r="E175" s="9" t="s">
        <v>627</v>
      </c>
      <c r="F175" s="9" t="s">
        <v>628</v>
      </c>
      <c r="G175" s="9" t="s">
        <v>628</v>
      </c>
      <c r="H175" s="9" t="s">
        <v>629</v>
      </c>
      <c r="I175" s="9" t="s">
        <v>635</v>
      </c>
      <c r="J175" s="9" t="s">
        <v>631</v>
      </c>
      <c r="K175" s="10" t="s">
        <v>800</v>
      </c>
    </row>
    <row r="176" spans="1:11">
      <c r="B176" s="56"/>
      <c r="C176" s="9"/>
      <c r="D176" s="9"/>
      <c r="E176" s="9"/>
      <c r="F176" s="9"/>
      <c r="G176" s="9"/>
      <c r="H176" s="9"/>
      <c r="I176" s="9"/>
      <c r="J176" s="9"/>
      <c r="K176" s="9"/>
    </row>
    <row r="177" spans="1:11">
      <c r="B177" s="56"/>
      <c r="C177" s="9"/>
      <c r="D177" s="9"/>
      <c r="E177" s="9"/>
      <c r="F177" s="9"/>
      <c r="G177" s="9"/>
      <c r="H177" s="9"/>
      <c r="I177" s="9"/>
      <c r="J177" s="9"/>
      <c r="K177" s="9"/>
    </row>
    <row r="178" spans="1:11">
      <c r="A178" t="s">
        <v>971</v>
      </c>
      <c r="B178" s="56">
        <v>2</v>
      </c>
      <c r="C178" s="8" t="s">
        <v>765</v>
      </c>
      <c r="D178" s="9" t="s">
        <v>638</v>
      </c>
      <c r="E178" s="9" t="s">
        <v>638</v>
      </c>
      <c r="F178" s="9" t="s">
        <v>628</v>
      </c>
      <c r="G178" s="9" t="s">
        <v>639</v>
      </c>
      <c r="H178" s="9" t="s">
        <v>629</v>
      </c>
      <c r="I178" s="9" t="s">
        <v>635</v>
      </c>
      <c r="J178" s="9" t="s">
        <v>640</v>
      </c>
      <c r="K178" s="10" t="s">
        <v>766</v>
      </c>
    </row>
    <row r="179" spans="1:11">
      <c r="B179" s="56"/>
      <c r="C179" s="9"/>
      <c r="D179" s="9"/>
      <c r="E179" s="9"/>
      <c r="F179" s="9"/>
      <c r="G179" s="9"/>
      <c r="H179" s="9"/>
      <c r="I179" s="9"/>
      <c r="J179" s="9"/>
      <c r="K179" s="9"/>
    </row>
    <row r="180" spans="1:11">
      <c r="B180" s="56"/>
      <c r="C180" s="9"/>
      <c r="D180" s="9"/>
      <c r="E180" s="9"/>
      <c r="F180" s="9"/>
      <c r="G180" s="9"/>
      <c r="H180" s="9"/>
      <c r="I180" s="9"/>
      <c r="J180" s="9"/>
      <c r="K180" s="9"/>
    </row>
    <row r="181" spans="1:11">
      <c r="A181" t="s">
        <v>972</v>
      </c>
      <c r="B181" s="56">
        <v>2</v>
      </c>
      <c r="C181" s="8" t="s">
        <v>787</v>
      </c>
      <c r="D181" s="9" t="s">
        <v>634</v>
      </c>
      <c r="E181" s="9" t="s">
        <v>638</v>
      </c>
      <c r="F181" s="9" t="s">
        <v>628</v>
      </c>
      <c r="G181" s="9" t="s">
        <v>676</v>
      </c>
      <c r="H181" s="9" t="s">
        <v>629</v>
      </c>
      <c r="I181" s="9" t="s">
        <v>630</v>
      </c>
      <c r="J181" s="9" t="s">
        <v>640</v>
      </c>
      <c r="K181" s="10" t="s">
        <v>788</v>
      </c>
    </row>
    <row r="182" spans="1:11">
      <c r="A182" t="s">
        <v>972</v>
      </c>
      <c r="B182" s="56">
        <v>2</v>
      </c>
      <c r="C182" s="8" t="s">
        <v>859</v>
      </c>
      <c r="D182" s="9" t="s">
        <v>627</v>
      </c>
      <c r="E182" s="9" t="s">
        <v>627</v>
      </c>
      <c r="F182" s="9" t="s">
        <v>628</v>
      </c>
      <c r="G182" s="9" t="s">
        <v>628</v>
      </c>
      <c r="H182" s="9" t="s">
        <v>629</v>
      </c>
      <c r="I182" s="9" t="s">
        <v>629</v>
      </c>
      <c r="J182" s="9" t="s">
        <v>640</v>
      </c>
      <c r="K182" s="10" t="s">
        <v>860</v>
      </c>
    </row>
    <row r="183" spans="1:11">
      <c r="B183" s="56"/>
      <c r="C183" s="9"/>
      <c r="D183" s="9"/>
      <c r="E183" s="9"/>
      <c r="F183" s="9"/>
      <c r="G183" s="9"/>
      <c r="H183" s="9"/>
      <c r="I183" s="9"/>
      <c r="J183" s="9"/>
      <c r="K183" s="9"/>
    </row>
    <row r="184" spans="1:11">
      <c r="B184" s="56"/>
      <c r="C184" s="9"/>
      <c r="D184" s="9"/>
      <c r="E184" s="9"/>
      <c r="F184" s="9"/>
      <c r="G184" s="9"/>
      <c r="H184" s="9"/>
      <c r="I184" s="9"/>
      <c r="J184" s="9"/>
      <c r="K184" s="9"/>
    </row>
    <row r="185" spans="1:11">
      <c r="A185" t="s">
        <v>973</v>
      </c>
      <c r="B185" s="56"/>
      <c r="C185" s="9"/>
      <c r="D185" s="9"/>
      <c r="E185" s="9"/>
      <c r="F185" s="9"/>
      <c r="G185" s="9"/>
      <c r="H185" s="9"/>
      <c r="I185" s="9"/>
      <c r="J185" s="9"/>
      <c r="K185" s="9"/>
    </row>
    <row r="186" spans="1:11">
      <c r="B186" s="56"/>
      <c r="C186" s="9"/>
      <c r="D186" s="9"/>
      <c r="E186" s="9"/>
      <c r="F186" s="9"/>
      <c r="G186" s="9"/>
      <c r="H186" s="9"/>
      <c r="I186" s="9"/>
      <c r="J186" s="9"/>
      <c r="K186" s="9"/>
    </row>
    <row r="187" spans="1:11">
      <c r="B187" s="56"/>
      <c r="C187" s="9"/>
      <c r="D187" s="9"/>
      <c r="E187" s="9"/>
      <c r="F187" s="9"/>
      <c r="G187" s="9"/>
      <c r="H187" s="9"/>
      <c r="I187" s="9"/>
      <c r="J187" s="9"/>
      <c r="K187" s="9"/>
    </row>
    <row r="188" spans="1:11">
      <c r="A188" t="s">
        <v>974</v>
      </c>
      <c r="B188" s="56">
        <v>1</v>
      </c>
      <c r="C188" s="8" t="s">
        <v>721</v>
      </c>
      <c r="D188" s="9" t="s">
        <v>638</v>
      </c>
      <c r="E188" s="9" t="s">
        <v>634</v>
      </c>
      <c r="F188" s="9" t="s">
        <v>628</v>
      </c>
      <c r="G188" s="9" t="s">
        <v>639</v>
      </c>
      <c r="H188" s="9" t="s">
        <v>635</v>
      </c>
      <c r="I188" s="9" t="s">
        <v>635</v>
      </c>
      <c r="J188" s="9" t="s">
        <v>631</v>
      </c>
      <c r="K188" s="10" t="s">
        <v>722</v>
      </c>
    </row>
    <row r="189" spans="1:11">
      <c r="A189" t="s">
        <v>974</v>
      </c>
      <c r="B189" s="56">
        <v>1</v>
      </c>
      <c r="C189" s="8" t="s">
        <v>870</v>
      </c>
      <c r="D189" s="9" t="s">
        <v>638</v>
      </c>
      <c r="E189" s="9" t="s">
        <v>634</v>
      </c>
      <c r="F189" s="9" t="s">
        <v>628</v>
      </c>
      <c r="G189" s="9" t="s">
        <v>628</v>
      </c>
      <c r="H189" s="9" t="s">
        <v>630</v>
      </c>
      <c r="I189" s="9" t="s">
        <v>629</v>
      </c>
      <c r="J189" s="9" t="s">
        <v>631</v>
      </c>
      <c r="K189" s="10" t="s">
        <v>867</v>
      </c>
    </row>
    <row r="190" spans="1:11">
      <c r="B190" s="56"/>
      <c r="C190" s="9"/>
      <c r="D190" s="9"/>
      <c r="E190" s="9"/>
      <c r="F190" s="9"/>
      <c r="G190" s="9"/>
      <c r="H190" s="9"/>
      <c r="I190" s="9"/>
      <c r="J190" s="9"/>
      <c r="K190" s="9"/>
    </row>
    <row r="191" spans="1:11">
      <c r="B191" s="56"/>
      <c r="C191" s="9"/>
      <c r="D191" s="9"/>
      <c r="E191" s="9"/>
      <c r="F191" s="9"/>
      <c r="G191" s="9"/>
      <c r="H191" s="9"/>
      <c r="I191" s="9"/>
      <c r="J191" s="9"/>
      <c r="K191" s="9"/>
    </row>
    <row r="192" spans="1:11">
      <c r="A192" t="s">
        <v>975</v>
      </c>
      <c r="B192" s="56">
        <v>2</v>
      </c>
      <c r="C192" s="8" t="s">
        <v>669</v>
      </c>
      <c r="D192" s="9" t="s">
        <v>638</v>
      </c>
      <c r="E192" s="9" t="s">
        <v>627</v>
      </c>
      <c r="F192" s="9" t="s">
        <v>639</v>
      </c>
      <c r="G192" s="9" t="s">
        <v>639</v>
      </c>
      <c r="H192" s="9" t="s">
        <v>635</v>
      </c>
      <c r="I192" s="9" t="s">
        <v>635</v>
      </c>
      <c r="J192" s="9" t="s">
        <v>631</v>
      </c>
      <c r="K192" s="10" t="s">
        <v>670</v>
      </c>
    </row>
    <row r="193" spans="1:11">
      <c r="A193" t="s">
        <v>974</v>
      </c>
      <c r="B193" s="56">
        <v>1</v>
      </c>
      <c r="C193" s="8" t="s">
        <v>742</v>
      </c>
      <c r="D193" s="9" t="s">
        <v>638</v>
      </c>
      <c r="E193" s="9" t="s">
        <v>627</v>
      </c>
      <c r="F193" s="9" t="s">
        <v>676</v>
      </c>
      <c r="G193" s="9" t="s">
        <v>639</v>
      </c>
      <c r="H193" s="9" t="s">
        <v>629</v>
      </c>
      <c r="I193" s="9" t="s">
        <v>629</v>
      </c>
      <c r="J193" s="9" t="s">
        <v>631</v>
      </c>
      <c r="K193" s="10" t="s">
        <v>743</v>
      </c>
    </row>
    <row r="194" spans="1:11">
      <c r="A194" t="s">
        <v>974</v>
      </c>
      <c r="B194" s="56">
        <v>2</v>
      </c>
      <c r="C194" s="8" t="s">
        <v>847</v>
      </c>
      <c r="D194" s="9" t="s">
        <v>627</v>
      </c>
      <c r="E194" s="9" t="s">
        <v>634</v>
      </c>
      <c r="F194" s="9" t="s">
        <v>628</v>
      </c>
      <c r="G194" s="9" t="s">
        <v>639</v>
      </c>
      <c r="H194" s="9" t="s">
        <v>629</v>
      </c>
      <c r="I194" s="9" t="s">
        <v>629</v>
      </c>
      <c r="J194" s="9" t="s">
        <v>631</v>
      </c>
      <c r="K194" s="10" t="s">
        <v>848</v>
      </c>
    </row>
    <row r="195" spans="1:11">
      <c r="B195" s="56"/>
      <c r="C195" s="9"/>
      <c r="D195" s="9"/>
      <c r="E195" s="9"/>
      <c r="F195" s="9"/>
      <c r="G195" s="9"/>
      <c r="H195" s="9"/>
      <c r="I195" s="9"/>
      <c r="J195" s="9"/>
      <c r="K195" s="9"/>
    </row>
    <row r="196" spans="1:11">
      <c r="B196" s="56"/>
      <c r="C196" s="9"/>
      <c r="D196" s="9"/>
      <c r="E196" s="9"/>
      <c r="F196" s="9"/>
      <c r="G196" s="9"/>
      <c r="H196" s="9"/>
      <c r="I196" s="9"/>
      <c r="J196" s="9"/>
      <c r="K196" s="9"/>
    </row>
    <row r="197" spans="1:11">
      <c r="A197" t="s">
        <v>976</v>
      </c>
      <c r="B197" s="56">
        <v>2</v>
      </c>
      <c r="C197" s="8" t="s">
        <v>682</v>
      </c>
      <c r="D197" s="9" t="s">
        <v>634</v>
      </c>
      <c r="E197" s="9" t="s">
        <v>634</v>
      </c>
      <c r="F197" s="9" t="s">
        <v>628</v>
      </c>
      <c r="G197" s="9" t="s">
        <v>639</v>
      </c>
      <c r="H197" s="9" t="s">
        <v>629</v>
      </c>
      <c r="I197" s="9" t="s">
        <v>629</v>
      </c>
      <c r="J197" s="9" t="s">
        <v>640</v>
      </c>
      <c r="K197" s="10" t="s">
        <v>683</v>
      </c>
    </row>
    <row r="198" spans="1:11">
      <c r="A198" t="s">
        <v>976</v>
      </c>
      <c r="B198" s="56">
        <v>1</v>
      </c>
      <c r="C198" s="8" t="s">
        <v>824</v>
      </c>
      <c r="D198" s="9" t="s">
        <v>634</v>
      </c>
      <c r="E198" s="9" t="s">
        <v>634</v>
      </c>
      <c r="F198" s="9" t="s">
        <v>628</v>
      </c>
      <c r="G198" s="9" t="s">
        <v>639</v>
      </c>
      <c r="H198" s="9" t="s">
        <v>629</v>
      </c>
      <c r="I198" s="9" t="s">
        <v>635</v>
      </c>
      <c r="J198" s="9" t="s">
        <v>640</v>
      </c>
      <c r="K198" s="10" t="s">
        <v>825</v>
      </c>
    </row>
    <row r="200" spans="1:11" s="13" customFormat="1">
      <c r="B200" s="57"/>
    </row>
    <row r="201" spans="1:11" s="63" customFormat="1" ht="15" thickBot="1">
      <c r="B201" s="64"/>
    </row>
    <row r="202" spans="1:11">
      <c r="D202" s="65" t="s">
        <v>1015</v>
      </c>
      <c r="E202" s="66"/>
      <c r="F202" s="65" t="s">
        <v>1016</v>
      </c>
      <c r="G202" s="66"/>
      <c r="H202" s="65" t="s">
        <v>1017</v>
      </c>
      <c r="I202" s="66"/>
    </row>
    <row r="203" spans="1:11" ht="15" thickBot="1">
      <c r="D203" s="17" t="s">
        <v>1012</v>
      </c>
      <c r="E203" s="18" t="s">
        <v>1013</v>
      </c>
      <c r="F203" s="17" t="s">
        <v>1012</v>
      </c>
      <c r="G203" s="18" t="s">
        <v>1013</v>
      </c>
      <c r="H203" s="17" t="s">
        <v>1012</v>
      </c>
      <c r="I203" s="18" t="s">
        <v>1013</v>
      </c>
      <c r="J203" s="15" t="s">
        <v>1014</v>
      </c>
    </row>
    <row r="204" spans="1:11">
      <c r="A204" s="3">
        <f>COUNTA(A2:A199)</f>
        <v>109</v>
      </c>
      <c r="B204" s="3">
        <f>COUNTA(B2:B199)</f>
        <v>107</v>
      </c>
      <c r="D204" s="14">
        <f>COUNTIF(D2:D199,"=Is not missing any relevant information.")</f>
        <v>23</v>
      </c>
      <c r="E204" s="19">
        <f>COUNTIF(E2:E199,"=Is not missing any relevant information.")</f>
        <v>64</v>
      </c>
      <c r="F204" s="14">
        <f>COUNTIF(F2:F199,"=Has no unnecessary information")</f>
        <v>92</v>
      </c>
      <c r="G204" s="23">
        <f>COUNTIF(G2:G199,"=Has no unnecessary information")</f>
        <v>27</v>
      </c>
      <c r="H204" s="14">
        <f>COUNTIF(H2:H199,"=It is easy to read and understand")</f>
        <v>76</v>
      </c>
      <c r="I204" s="19">
        <f>COUNTIF(I2:I199,"=It is easy to read and understand")</f>
        <v>42</v>
      </c>
      <c r="J204" s="26">
        <f>COUNTIF(J2:J199,"=COMMENT 1")</f>
        <v>52</v>
      </c>
    </row>
    <row r="205" spans="1:11">
      <c r="D205" s="16">
        <f>COUNTIF(D2:D199,"=Is missing some information but the missing information is not necessary to understand the commit.")</f>
        <v>41</v>
      </c>
      <c r="E205" s="21">
        <f>COUNTIF(E2:E199,"=Is missing some information but the missing information is not necessary to understand the commit.")</f>
        <v>26</v>
      </c>
      <c r="F205" s="16">
        <f>COUNTIF(F2:F199,"=Has some unnecessary information")</f>
        <v>10</v>
      </c>
      <c r="G205" s="24">
        <f>COUNTIF(G2:G199,"=Has some unnecessary information")</f>
        <v>51</v>
      </c>
      <c r="H205" s="16">
        <f>COUNTIF(H2:H199,"=Is somewhat readable and understandable")</f>
        <v>20</v>
      </c>
      <c r="I205" s="21">
        <f>COUNTIF(I2:I199,"=Is somewhat readable and understandable")</f>
        <v>47</v>
      </c>
      <c r="J205" s="21">
        <f>COUNTIF(J2:J199,"=COMMENT 2")</f>
        <v>55</v>
      </c>
    </row>
    <row r="206" spans="1:11" ht="15" thickBot="1">
      <c r="D206" s="17">
        <f>COUNTIF(D2:D199,"=Is missing some very important information that can hinder the understanding of the commit")</f>
        <v>43</v>
      </c>
      <c r="E206" s="22">
        <f>COUNTIF(E2:E199,"=Is missing some very important information that can hinder the understanding of the commit")</f>
        <v>17</v>
      </c>
      <c r="F206" s="17">
        <f>COUNTIF(F2:F199,"=Has a lot of unnecessary information")</f>
        <v>5</v>
      </c>
      <c r="G206" s="25">
        <f>COUNTIF(G2:G199,"=Has a lot of unnecessary information")</f>
        <v>29</v>
      </c>
      <c r="H206" s="17">
        <f>COUNTIF(H2:H199,"=Is hard to read and understand")</f>
        <v>11</v>
      </c>
      <c r="I206" s="22">
        <f>COUNTIF(I2:I199,"=Is hard to read and understand")</f>
        <v>18</v>
      </c>
      <c r="J206" s="18"/>
    </row>
    <row r="207" spans="1:11">
      <c r="D207" s="15"/>
      <c r="E207" s="15"/>
      <c r="F207" s="15"/>
      <c r="G207" s="15"/>
      <c r="H207" s="15"/>
      <c r="I207" s="15"/>
      <c r="J207" s="15"/>
    </row>
    <row r="208" spans="1:11">
      <c r="D208" s="15">
        <f t="shared" ref="D208:I208" si="0">SUM(D204:D206)</f>
        <v>107</v>
      </c>
      <c r="E208" s="15">
        <f t="shared" si="0"/>
        <v>107</v>
      </c>
      <c r="F208" s="15">
        <f t="shared" si="0"/>
        <v>107</v>
      </c>
      <c r="G208" s="15">
        <f t="shared" si="0"/>
        <v>107</v>
      </c>
      <c r="H208" s="15">
        <f t="shared" si="0"/>
        <v>107</v>
      </c>
      <c r="I208" s="15">
        <f t="shared" si="0"/>
        <v>107</v>
      </c>
      <c r="J208" s="15">
        <f>SUM(J204:J205)</f>
        <v>107</v>
      </c>
    </row>
    <row r="209" spans="3:10" ht="15" thickBot="1"/>
    <row r="210" spans="3:10">
      <c r="D210" s="71">
        <f t="shared" ref="D210:J210" si="1">D204/D208</f>
        <v>0.21495327102803738</v>
      </c>
      <c r="E210" s="68">
        <f t="shared" si="1"/>
        <v>0.59813084112149528</v>
      </c>
      <c r="F210" s="71">
        <f t="shared" si="1"/>
        <v>0.85981308411214952</v>
      </c>
      <c r="G210" s="68">
        <f t="shared" si="1"/>
        <v>0.25233644859813081</v>
      </c>
      <c r="H210" s="71">
        <f t="shared" si="1"/>
        <v>0.71028037383177567</v>
      </c>
      <c r="I210" s="68">
        <f t="shared" si="1"/>
        <v>0.3925233644859813</v>
      </c>
      <c r="J210" s="27">
        <f t="shared" si="1"/>
        <v>0.48598130841121495</v>
      </c>
    </row>
    <row r="211" spans="3:10">
      <c r="D211" s="72">
        <f t="shared" ref="D211:J211" si="2">D205/D208</f>
        <v>0.38317757009345793</v>
      </c>
      <c r="E211" s="69">
        <f t="shared" si="2"/>
        <v>0.24299065420560748</v>
      </c>
      <c r="F211" s="72">
        <f t="shared" si="2"/>
        <v>9.3457943925233641E-2</v>
      </c>
      <c r="G211" s="69">
        <f t="shared" si="2"/>
        <v>0.47663551401869159</v>
      </c>
      <c r="H211" s="72">
        <f t="shared" si="2"/>
        <v>0.18691588785046728</v>
      </c>
      <c r="I211" s="69">
        <f t="shared" si="2"/>
        <v>0.43925233644859812</v>
      </c>
      <c r="J211" s="28">
        <f t="shared" si="2"/>
        <v>0.51401869158878499</v>
      </c>
    </row>
    <row r="212" spans="3:10" ht="15" thickBot="1">
      <c r="D212" s="73">
        <f t="shared" ref="D212:I212" si="3">D206/D208</f>
        <v>0.40186915887850466</v>
      </c>
      <c r="E212" s="70">
        <f t="shared" si="3"/>
        <v>0.15887850467289719</v>
      </c>
      <c r="F212" s="73">
        <f t="shared" si="3"/>
        <v>4.6728971962616821E-2</v>
      </c>
      <c r="G212" s="70">
        <f t="shared" si="3"/>
        <v>0.27102803738317754</v>
      </c>
      <c r="H212" s="73">
        <f t="shared" si="3"/>
        <v>0.10280373831775701</v>
      </c>
      <c r="I212" s="70">
        <f t="shared" si="3"/>
        <v>0.16822429906542055</v>
      </c>
      <c r="J212" s="20"/>
    </row>
    <row r="214" spans="3:10" ht="15" thickBot="1"/>
    <row r="215" spans="3:10">
      <c r="C215" s="62" t="s">
        <v>1011</v>
      </c>
      <c r="D215" s="14">
        <v>0</v>
      </c>
      <c r="E215" s="61">
        <f>COUNTIF(B2:B198,"=0")</f>
        <v>0</v>
      </c>
      <c r="F215" s="58">
        <f>E215/E218</f>
        <v>0</v>
      </c>
    </row>
    <row r="216" spans="3:10">
      <c r="C216" s="62" t="s">
        <v>1010</v>
      </c>
      <c r="D216" s="16">
        <v>1</v>
      </c>
      <c r="E216" s="40">
        <f>COUNTIF(B2:B198,"=1")</f>
        <v>40</v>
      </c>
      <c r="F216" s="59">
        <f>E216/E218</f>
        <v>0.37383177570093457</v>
      </c>
    </row>
    <row r="217" spans="3:10" ht="15" thickBot="1">
      <c r="C217" s="62" t="s">
        <v>648</v>
      </c>
      <c r="D217" s="17">
        <v>2</v>
      </c>
      <c r="E217" s="42">
        <f>COUNTIF(B2:B198,"=2")</f>
        <v>67</v>
      </c>
      <c r="F217" s="60">
        <f>E217/E218</f>
        <v>0.62616822429906538</v>
      </c>
    </row>
    <row r="218" spans="3:10">
      <c r="D218" s="40"/>
      <c r="E218" s="40">
        <f>SUM(E215:E217)</f>
        <v>107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2"/>
  <sheetViews>
    <sheetView workbookViewId="0">
      <selection activeCell="C56" sqref="C56"/>
    </sheetView>
  </sheetViews>
  <sheetFormatPr baseColWidth="10" defaultRowHeight="14" x14ac:dyDescent="0"/>
  <cols>
    <col min="1" max="1" width="10.5" bestFit="1" customWidth="1"/>
    <col min="2" max="2" width="12.5" customWidth="1"/>
    <col min="3" max="3" width="255.6640625" bestFit="1" customWidth="1"/>
  </cols>
  <sheetData>
    <row r="1" spans="1:3">
      <c r="B1" s="11" t="s">
        <v>921</v>
      </c>
      <c r="C1" s="12" t="s">
        <v>922</v>
      </c>
    </row>
    <row r="2" spans="1:3">
      <c r="A2" t="s">
        <v>915</v>
      </c>
      <c r="B2" s="9" t="s">
        <v>640</v>
      </c>
      <c r="C2" s="10" t="s">
        <v>662</v>
      </c>
    </row>
    <row r="3" spans="1:3">
      <c r="A3" t="s">
        <v>924</v>
      </c>
      <c r="B3" t="s">
        <v>640</v>
      </c>
      <c r="C3" s="10" t="s">
        <v>792</v>
      </c>
    </row>
    <row r="4" spans="1:3">
      <c r="A4" t="s">
        <v>924</v>
      </c>
      <c r="B4" t="s">
        <v>640</v>
      </c>
      <c r="C4" t="s">
        <v>804</v>
      </c>
    </row>
    <row r="5" spans="1:3">
      <c r="A5" s="54" t="s">
        <v>926</v>
      </c>
      <c r="B5" s="9" t="s">
        <v>640</v>
      </c>
      <c r="C5" s="9" t="s">
        <v>780</v>
      </c>
    </row>
    <row r="6" spans="1:3">
      <c r="A6" s="13" t="s">
        <v>928</v>
      </c>
      <c r="B6" s="9" t="s">
        <v>640</v>
      </c>
      <c r="C6" s="9" t="s">
        <v>688</v>
      </c>
    </row>
    <row r="7" spans="1:3">
      <c r="A7" s="13" t="s">
        <v>928</v>
      </c>
      <c r="B7" s="9" t="s">
        <v>640</v>
      </c>
      <c r="C7" s="9" t="s">
        <v>892</v>
      </c>
    </row>
    <row r="8" spans="1:3">
      <c r="A8" s="13" t="s">
        <v>929</v>
      </c>
      <c r="B8" s="9" t="s">
        <v>640</v>
      </c>
      <c r="C8" s="9" t="s">
        <v>714</v>
      </c>
    </row>
    <row r="9" spans="1:3">
      <c r="A9" s="13" t="s">
        <v>929</v>
      </c>
      <c r="B9" s="9" t="s">
        <v>640</v>
      </c>
      <c r="C9" s="9" t="s">
        <v>888</v>
      </c>
    </row>
    <row r="10" spans="1:3">
      <c r="A10" t="s">
        <v>931</v>
      </c>
      <c r="B10" s="9" t="s">
        <v>640</v>
      </c>
      <c r="C10" s="9" t="s">
        <v>852</v>
      </c>
    </row>
    <row r="11" spans="1:3">
      <c r="A11" t="s">
        <v>930</v>
      </c>
      <c r="B11" s="9" t="s">
        <v>640</v>
      </c>
      <c r="C11" s="9" t="s">
        <v>700</v>
      </c>
    </row>
    <row r="12" spans="1:3">
      <c r="A12" t="s">
        <v>930</v>
      </c>
      <c r="B12" s="9" t="s">
        <v>640</v>
      </c>
      <c r="C12" s="9" t="s">
        <v>769</v>
      </c>
    </row>
    <row r="13" spans="1:3">
      <c r="A13" s="54" t="s">
        <v>927</v>
      </c>
      <c r="B13" s="9" t="s">
        <v>640</v>
      </c>
      <c r="C13" s="9" t="s">
        <v>677</v>
      </c>
    </row>
    <row r="14" spans="1:3">
      <c r="A14" t="s">
        <v>933</v>
      </c>
      <c r="B14" s="9" t="s">
        <v>640</v>
      </c>
      <c r="C14" s="9" t="s">
        <v>771</v>
      </c>
    </row>
    <row r="15" spans="1:3">
      <c r="A15" t="s">
        <v>934</v>
      </c>
      <c r="B15" s="9" t="s">
        <v>640</v>
      </c>
      <c r="C15" s="9" t="s">
        <v>760</v>
      </c>
    </row>
    <row r="16" spans="1:3">
      <c r="A16" t="s">
        <v>937</v>
      </c>
      <c r="B16" s="9" t="s">
        <v>640</v>
      </c>
      <c r="C16" s="9" t="s">
        <v>690</v>
      </c>
    </row>
    <row r="17" spans="1:3">
      <c r="A17" t="s">
        <v>938</v>
      </c>
      <c r="B17" s="9" t="s">
        <v>640</v>
      </c>
      <c r="C17" s="9" t="s">
        <v>749</v>
      </c>
    </row>
    <row r="18" spans="1:3">
      <c r="A18" t="s">
        <v>938</v>
      </c>
      <c r="B18" s="9" t="s">
        <v>640</v>
      </c>
      <c r="C18" s="9" t="s">
        <v>877</v>
      </c>
    </row>
    <row r="19" spans="1:3">
      <c r="A19" t="s">
        <v>940</v>
      </c>
      <c r="B19" s="9" t="s">
        <v>640</v>
      </c>
      <c r="C19" s="10" t="s">
        <v>716</v>
      </c>
    </row>
    <row r="20" spans="1:3">
      <c r="A20" t="s">
        <v>940</v>
      </c>
      <c r="B20" s="9" t="s">
        <v>640</v>
      </c>
      <c r="C20" s="10" t="s">
        <v>782</v>
      </c>
    </row>
    <row r="21" spans="1:3">
      <c r="A21" t="s">
        <v>941</v>
      </c>
      <c r="B21" s="9" t="s">
        <v>640</v>
      </c>
      <c r="C21" s="10" t="s">
        <v>794</v>
      </c>
    </row>
    <row r="22" spans="1:3">
      <c r="A22" t="s">
        <v>943</v>
      </c>
      <c r="B22" s="9" t="s">
        <v>640</v>
      </c>
      <c r="C22" s="9" t="s">
        <v>821</v>
      </c>
    </row>
    <row r="23" spans="1:3">
      <c r="A23" t="s">
        <v>944</v>
      </c>
      <c r="B23" s="9" t="s">
        <v>640</v>
      </c>
      <c r="C23" s="9" t="s">
        <v>796</v>
      </c>
    </row>
    <row r="24" spans="1:3">
      <c r="A24" t="s">
        <v>944</v>
      </c>
      <c r="B24" s="9" t="s">
        <v>640</v>
      </c>
      <c r="C24" s="9" t="s">
        <v>909</v>
      </c>
    </row>
    <row r="25" spans="1:3">
      <c r="A25" t="s">
        <v>945</v>
      </c>
      <c r="B25" s="9" t="s">
        <v>640</v>
      </c>
      <c r="C25" s="10" t="s">
        <v>784</v>
      </c>
    </row>
    <row r="26" spans="1:3">
      <c r="A26" t="s">
        <v>946</v>
      </c>
      <c r="B26" s="9" t="s">
        <v>640</v>
      </c>
      <c r="C26" s="10" t="s">
        <v>771</v>
      </c>
    </row>
    <row r="27" spans="1:3">
      <c r="A27" t="s">
        <v>946</v>
      </c>
      <c r="B27" s="9" t="s">
        <v>640</v>
      </c>
      <c r="C27" s="9" t="s">
        <v>856</v>
      </c>
    </row>
    <row r="28" spans="1:3">
      <c r="A28" t="s">
        <v>948</v>
      </c>
      <c r="B28" s="9" t="s">
        <v>640</v>
      </c>
      <c r="C28" s="9" t="s">
        <v>692</v>
      </c>
    </row>
    <row r="29" spans="1:3">
      <c r="A29" t="s">
        <v>948</v>
      </c>
      <c r="B29" s="9" t="s">
        <v>640</v>
      </c>
      <c r="C29" s="10" t="s">
        <v>762</v>
      </c>
    </row>
    <row r="30" spans="1:3">
      <c r="A30" t="s">
        <v>950</v>
      </c>
      <c r="B30" s="9" t="s">
        <v>640</v>
      </c>
      <c r="C30" s="10" t="s">
        <v>641</v>
      </c>
    </row>
    <row r="31" spans="1:3">
      <c r="A31" t="s">
        <v>952</v>
      </c>
      <c r="B31" s="9" t="s">
        <v>640</v>
      </c>
      <c r="C31" s="10" t="s">
        <v>718</v>
      </c>
    </row>
    <row r="32" spans="1:3">
      <c r="A32" s="54" t="s">
        <v>953</v>
      </c>
      <c r="B32" s="9" t="s">
        <v>640</v>
      </c>
      <c r="C32" s="9" t="s">
        <v>704</v>
      </c>
    </row>
    <row r="33" spans="1:3">
      <c r="A33" s="54" t="s">
        <v>953</v>
      </c>
      <c r="B33" s="9" t="s">
        <v>640</v>
      </c>
      <c r="C33" s="9" t="s">
        <v>751</v>
      </c>
    </row>
    <row r="34" spans="1:3">
      <c r="A34" s="54" t="s">
        <v>953</v>
      </c>
      <c r="B34" t="s">
        <v>640</v>
      </c>
      <c r="C34" s="10" t="s">
        <v>1004</v>
      </c>
    </row>
    <row r="35" spans="1:3">
      <c r="A35" t="s">
        <v>957</v>
      </c>
      <c r="B35" s="9" t="s">
        <v>640</v>
      </c>
      <c r="C35" s="10" t="s">
        <v>823</v>
      </c>
    </row>
    <row r="36" spans="1:3">
      <c r="A36" t="s">
        <v>957</v>
      </c>
      <c r="B36" s="9" t="s">
        <v>640</v>
      </c>
      <c r="C36" s="10" t="s">
        <v>846</v>
      </c>
    </row>
    <row r="37" spans="1:3">
      <c r="A37" t="s">
        <v>958</v>
      </c>
      <c r="B37" s="9" t="s">
        <v>640</v>
      </c>
      <c r="C37" s="9" t="s">
        <v>705</v>
      </c>
    </row>
    <row r="38" spans="1:3">
      <c r="A38" t="s">
        <v>961</v>
      </c>
      <c r="B38" s="9" t="s">
        <v>640</v>
      </c>
      <c r="C38" s="9" t="s">
        <v>681</v>
      </c>
    </row>
    <row r="39" spans="1:3">
      <c r="A39" t="s">
        <v>961</v>
      </c>
      <c r="B39" s="9" t="s">
        <v>640</v>
      </c>
      <c r="C39" s="10" t="s">
        <v>741</v>
      </c>
    </row>
    <row r="40" spans="1:3">
      <c r="A40" t="s">
        <v>962</v>
      </c>
      <c r="B40" s="9" t="s">
        <v>640</v>
      </c>
      <c r="C40" s="10" t="s">
        <v>751</v>
      </c>
    </row>
    <row r="41" spans="1:3">
      <c r="A41" t="s">
        <v>962</v>
      </c>
      <c r="B41" s="9" t="s">
        <v>640</v>
      </c>
      <c r="C41" s="10" t="s">
        <v>881</v>
      </c>
    </row>
    <row r="42" spans="1:3">
      <c r="A42" t="s">
        <v>963</v>
      </c>
      <c r="B42" s="9" t="s">
        <v>640</v>
      </c>
      <c r="C42" s="9" t="s">
        <v>786</v>
      </c>
    </row>
    <row r="43" spans="1:3">
      <c r="A43" t="s">
        <v>964</v>
      </c>
      <c r="B43" s="9" t="s">
        <v>640</v>
      </c>
      <c r="C43" s="9" t="s">
        <v>694</v>
      </c>
    </row>
    <row r="44" spans="1:3">
      <c r="A44" t="s">
        <v>964</v>
      </c>
      <c r="B44" s="9" t="s">
        <v>640</v>
      </c>
      <c r="C44" s="10" t="s">
        <v>774</v>
      </c>
    </row>
    <row r="45" spans="1:3">
      <c r="A45" s="54" t="s">
        <v>965</v>
      </c>
      <c r="B45" t="s">
        <v>640</v>
      </c>
      <c r="C45" t="s">
        <v>1006</v>
      </c>
    </row>
    <row r="46" spans="1:3">
      <c r="A46" t="s">
        <v>966</v>
      </c>
      <c r="B46" s="9" t="s">
        <v>640</v>
      </c>
      <c r="C46" s="10" t="s">
        <v>754</v>
      </c>
    </row>
    <row r="47" spans="1:3">
      <c r="A47" s="54" t="s">
        <v>967</v>
      </c>
      <c r="B47" s="9" t="s">
        <v>640</v>
      </c>
      <c r="C47" s="9" t="s">
        <v>696</v>
      </c>
    </row>
    <row r="48" spans="1:3">
      <c r="A48" t="s">
        <v>968</v>
      </c>
      <c r="B48" s="9" t="s">
        <v>640</v>
      </c>
      <c r="C48" s="9" t="s">
        <v>837</v>
      </c>
    </row>
    <row r="49" spans="1:3">
      <c r="A49" t="s">
        <v>971</v>
      </c>
      <c r="B49" s="9" t="s">
        <v>640</v>
      </c>
      <c r="C49" s="10" t="s">
        <v>766</v>
      </c>
    </row>
    <row r="50" spans="1:3">
      <c r="A50" t="s">
        <v>972</v>
      </c>
      <c r="B50" s="9" t="s">
        <v>640</v>
      </c>
      <c r="C50" s="10" t="s">
        <v>788</v>
      </c>
    </row>
    <row r="51" spans="1:3">
      <c r="A51" t="s">
        <v>972</v>
      </c>
      <c r="B51" s="9" t="s">
        <v>640</v>
      </c>
      <c r="C51" s="10" t="s">
        <v>860</v>
      </c>
    </row>
    <row r="52" spans="1:3">
      <c r="A52" t="s">
        <v>976</v>
      </c>
      <c r="B52" s="9" t="s">
        <v>640</v>
      </c>
      <c r="C52" s="9" t="s">
        <v>683</v>
      </c>
    </row>
    <row r="53" spans="1:3">
      <c r="A53" t="s">
        <v>976</v>
      </c>
      <c r="B53" s="9" t="s">
        <v>640</v>
      </c>
      <c r="C53" s="9" t="s">
        <v>825</v>
      </c>
    </row>
    <row r="54" spans="1:3" s="55" customFormat="1">
      <c r="B54" s="74"/>
      <c r="C54" s="74"/>
    </row>
    <row r="55" spans="1:3">
      <c r="A55" t="s">
        <v>915</v>
      </c>
      <c r="B55" s="9" t="s">
        <v>631</v>
      </c>
      <c r="C55" s="10" t="s">
        <v>901</v>
      </c>
    </row>
    <row r="56" spans="1:3">
      <c r="A56" t="s">
        <v>920</v>
      </c>
      <c r="B56" t="s">
        <v>631</v>
      </c>
      <c r="C56" t="s">
        <v>1018</v>
      </c>
    </row>
    <row r="57" spans="1:3">
      <c r="A57" t="s">
        <v>925</v>
      </c>
      <c r="B57" t="s">
        <v>631</v>
      </c>
      <c r="C57" t="s">
        <v>726</v>
      </c>
    </row>
    <row r="58" spans="1:3">
      <c r="A58" t="s">
        <v>925</v>
      </c>
      <c r="B58" t="s">
        <v>631</v>
      </c>
      <c r="C58" s="10" t="s">
        <v>747</v>
      </c>
    </row>
    <row r="59" spans="1:3">
      <c r="A59" t="s">
        <v>925</v>
      </c>
      <c r="B59" t="s">
        <v>631</v>
      </c>
      <c r="C59" t="s">
        <v>840</v>
      </c>
    </row>
    <row r="60" spans="1:3">
      <c r="A60" t="s">
        <v>925</v>
      </c>
      <c r="B60" t="s">
        <v>631</v>
      </c>
      <c r="C60" t="s">
        <v>903</v>
      </c>
    </row>
    <row r="61" spans="1:3">
      <c r="A61" s="54" t="s">
        <v>926</v>
      </c>
      <c r="B61" s="9" t="s">
        <v>631</v>
      </c>
      <c r="C61" s="10" t="s">
        <v>712</v>
      </c>
    </row>
    <row r="62" spans="1:3">
      <c r="A62" s="54" t="s">
        <v>926</v>
      </c>
      <c r="B62" s="9" t="s">
        <v>631</v>
      </c>
      <c r="C62" s="33" t="s">
        <v>829</v>
      </c>
    </row>
    <row r="63" spans="1:3">
      <c r="A63" s="54" t="s">
        <v>926</v>
      </c>
      <c r="B63" t="s">
        <v>631</v>
      </c>
      <c r="C63" s="10" t="s">
        <v>1000</v>
      </c>
    </row>
    <row r="64" spans="1:3">
      <c r="A64" s="13" t="s">
        <v>929</v>
      </c>
      <c r="B64" s="9" t="s">
        <v>631</v>
      </c>
      <c r="C64" s="10" t="s">
        <v>863</v>
      </c>
    </row>
    <row r="65" spans="1:3">
      <c r="A65" t="s">
        <v>931</v>
      </c>
      <c r="B65" s="9" t="s">
        <v>631</v>
      </c>
      <c r="C65" s="9" t="s">
        <v>674</v>
      </c>
    </row>
    <row r="66" spans="1:3">
      <c r="A66" t="s">
        <v>931</v>
      </c>
      <c r="B66" s="9" t="s">
        <v>631</v>
      </c>
      <c r="C66" s="9" t="s">
        <v>735</v>
      </c>
    </row>
    <row r="67" spans="1:3">
      <c r="A67" t="s">
        <v>930</v>
      </c>
      <c r="B67" s="9" t="s">
        <v>631</v>
      </c>
      <c r="C67" s="10" t="s">
        <v>875</v>
      </c>
    </row>
    <row r="68" spans="1:3">
      <c r="A68" t="s">
        <v>932</v>
      </c>
      <c r="B68" s="9" t="s">
        <v>631</v>
      </c>
      <c r="C68" s="10" t="s">
        <v>758</v>
      </c>
    </row>
    <row r="69" spans="1:3">
      <c r="A69" s="54" t="s">
        <v>927</v>
      </c>
      <c r="B69" t="s">
        <v>631</v>
      </c>
      <c r="C69" t="s">
        <v>1002</v>
      </c>
    </row>
    <row r="70" spans="1:3">
      <c r="A70" t="s">
        <v>933</v>
      </c>
      <c r="B70" s="9" t="s">
        <v>631</v>
      </c>
      <c r="C70" s="9" t="s">
        <v>636</v>
      </c>
    </row>
    <row r="71" spans="1:3">
      <c r="A71" t="s">
        <v>933</v>
      </c>
      <c r="B71" s="9" t="s">
        <v>631</v>
      </c>
      <c r="C71" s="10" t="s">
        <v>831</v>
      </c>
    </row>
    <row r="72" spans="1:3">
      <c r="A72" t="s">
        <v>935</v>
      </c>
      <c r="B72" s="9" t="s">
        <v>631</v>
      </c>
      <c r="C72" s="10" t="s">
        <v>819</v>
      </c>
    </row>
    <row r="73" spans="1:3">
      <c r="A73" t="s">
        <v>936</v>
      </c>
      <c r="B73" s="9" t="s">
        <v>631</v>
      </c>
      <c r="C73" s="10" t="s">
        <v>654</v>
      </c>
    </row>
    <row r="74" spans="1:3">
      <c r="A74" t="s">
        <v>936</v>
      </c>
      <c r="B74" s="9" t="s">
        <v>631</v>
      </c>
      <c r="C74" s="9" t="s">
        <v>905</v>
      </c>
    </row>
    <row r="75" spans="1:3">
      <c r="A75" t="s">
        <v>937</v>
      </c>
      <c r="B75" s="9" t="s">
        <v>631</v>
      </c>
      <c r="C75" s="9" t="s">
        <v>728</v>
      </c>
    </row>
    <row r="76" spans="1:3">
      <c r="A76" t="s">
        <v>939</v>
      </c>
      <c r="B76" s="9" t="s">
        <v>631</v>
      </c>
      <c r="C76" s="10" t="s">
        <v>702</v>
      </c>
    </row>
    <row r="77" spans="1:3">
      <c r="A77" t="s">
        <v>939</v>
      </c>
      <c r="B77" s="9" t="s">
        <v>631</v>
      </c>
      <c r="C77" s="10" t="s">
        <v>806</v>
      </c>
    </row>
    <row r="78" spans="1:3">
      <c r="A78" t="s">
        <v>939</v>
      </c>
      <c r="B78" s="9" t="s">
        <v>631</v>
      </c>
      <c r="C78" s="9" t="s">
        <v>854</v>
      </c>
    </row>
    <row r="79" spans="1:3">
      <c r="A79" t="s">
        <v>941</v>
      </c>
      <c r="B79" s="9" t="s">
        <v>631</v>
      </c>
      <c r="C79" s="9" t="s">
        <v>865</v>
      </c>
    </row>
    <row r="80" spans="1:3">
      <c r="A80" t="s">
        <v>942</v>
      </c>
      <c r="B80" s="9" t="s">
        <v>631</v>
      </c>
      <c r="C80" s="10" t="s">
        <v>666</v>
      </c>
    </row>
    <row r="81" spans="1:3">
      <c r="A81" t="s">
        <v>942</v>
      </c>
      <c r="B81" s="9" t="s">
        <v>631</v>
      </c>
      <c r="C81" s="33" t="s">
        <v>808</v>
      </c>
    </row>
    <row r="82" spans="1:3">
      <c r="A82" t="s">
        <v>942</v>
      </c>
      <c r="B82" s="9" t="s">
        <v>631</v>
      </c>
      <c r="C82" s="10" t="s">
        <v>844</v>
      </c>
    </row>
    <row r="83" spans="1:3">
      <c r="A83" t="s">
        <v>945</v>
      </c>
      <c r="B83" s="9" t="s">
        <v>631</v>
      </c>
      <c r="C83" s="10" t="s">
        <v>833</v>
      </c>
    </row>
    <row r="84" spans="1:3">
      <c r="A84" t="s">
        <v>946</v>
      </c>
      <c r="B84" s="9" t="s">
        <v>631</v>
      </c>
      <c r="C84" s="10" t="s">
        <v>655</v>
      </c>
    </row>
    <row r="85" spans="1:3">
      <c r="A85" t="s">
        <v>950</v>
      </c>
      <c r="B85" s="9" t="s">
        <v>631</v>
      </c>
      <c r="C85" s="9" t="s">
        <v>729</v>
      </c>
    </row>
    <row r="86" spans="1:3">
      <c r="A86" t="s">
        <v>950</v>
      </c>
      <c r="B86" s="9" t="s">
        <v>631</v>
      </c>
      <c r="C86" s="9" t="s">
        <v>867</v>
      </c>
    </row>
    <row r="87" spans="1:3">
      <c r="A87" t="s">
        <v>952</v>
      </c>
      <c r="B87" s="9" t="s">
        <v>631</v>
      </c>
      <c r="C87" s="10" t="s">
        <v>679</v>
      </c>
    </row>
    <row r="88" spans="1:3">
      <c r="A88" t="s">
        <v>954</v>
      </c>
      <c r="B88" s="9" t="s">
        <v>631</v>
      </c>
      <c r="C88" s="9" t="s">
        <v>668</v>
      </c>
    </row>
    <row r="89" spans="1:3">
      <c r="A89" t="s">
        <v>954</v>
      </c>
      <c r="B89" s="9" t="s">
        <v>631</v>
      </c>
      <c r="C89" s="9" t="s">
        <v>810</v>
      </c>
    </row>
    <row r="90" spans="1:3">
      <c r="A90" t="s">
        <v>954</v>
      </c>
      <c r="B90" s="9" t="s">
        <v>631</v>
      </c>
      <c r="C90" s="10" t="s">
        <v>835</v>
      </c>
    </row>
    <row r="91" spans="1:3">
      <c r="A91" t="s">
        <v>955</v>
      </c>
      <c r="B91" s="9" t="s">
        <v>631</v>
      </c>
      <c r="C91" s="10" t="s">
        <v>656</v>
      </c>
    </row>
    <row r="92" spans="1:3">
      <c r="A92" t="s">
        <v>955</v>
      </c>
      <c r="B92" s="9" t="s">
        <v>631</v>
      </c>
      <c r="C92" s="32" t="s">
        <v>798</v>
      </c>
    </row>
    <row r="93" spans="1:3">
      <c r="A93" t="s">
        <v>957</v>
      </c>
      <c r="B93" s="9" t="s">
        <v>631</v>
      </c>
      <c r="C93" s="9" t="s">
        <v>643</v>
      </c>
    </row>
    <row r="94" spans="1:3">
      <c r="A94" t="s">
        <v>958</v>
      </c>
      <c r="B94" s="9" t="s">
        <v>631</v>
      </c>
      <c r="C94" s="10" t="s">
        <v>720</v>
      </c>
    </row>
    <row r="95" spans="1:3">
      <c r="A95" t="s">
        <v>960</v>
      </c>
      <c r="B95" s="9" t="s">
        <v>631</v>
      </c>
      <c r="C95" s="33" t="s">
        <v>764</v>
      </c>
    </row>
    <row r="96" spans="1:3">
      <c r="A96" t="s">
        <v>961</v>
      </c>
      <c r="B96" s="9" t="s">
        <v>631</v>
      </c>
      <c r="C96" s="9" t="s">
        <v>869</v>
      </c>
    </row>
    <row r="97" spans="1:3">
      <c r="A97" t="s">
        <v>963</v>
      </c>
      <c r="B97" s="9" t="s">
        <v>631</v>
      </c>
      <c r="C97" s="9" t="s">
        <v>858</v>
      </c>
    </row>
    <row r="98" spans="1:3">
      <c r="A98" s="54" t="s">
        <v>965</v>
      </c>
      <c r="B98" s="9" t="s">
        <v>631</v>
      </c>
      <c r="C98" s="10" t="s">
        <v>729</v>
      </c>
    </row>
    <row r="99" spans="1:3">
      <c r="A99" t="s">
        <v>966</v>
      </c>
      <c r="B99" s="9" t="s">
        <v>631</v>
      </c>
      <c r="C99" s="10" t="s">
        <v>913</v>
      </c>
    </row>
    <row r="100" spans="1:3">
      <c r="A100" s="54" t="s">
        <v>967</v>
      </c>
      <c r="B100" s="9" t="s">
        <v>631</v>
      </c>
      <c r="C100" s="33" t="s">
        <v>812</v>
      </c>
    </row>
    <row r="101" spans="1:3">
      <c r="A101" s="54" t="s">
        <v>967</v>
      </c>
      <c r="B101" t="s">
        <v>631</v>
      </c>
      <c r="C101" t="s">
        <v>1008</v>
      </c>
    </row>
    <row r="102" spans="1:3">
      <c r="A102" t="s">
        <v>968</v>
      </c>
      <c r="B102" s="9" t="s">
        <v>631</v>
      </c>
      <c r="C102" s="9" t="s">
        <v>657</v>
      </c>
    </row>
    <row r="103" spans="1:3">
      <c r="A103" t="s">
        <v>968</v>
      </c>
      <c r="B103" s="9" t="s">
        <v>631</v>
      </c>
      <c r="C103" s="10" t="s">
        <v>729</v>
      </c>
    </row>
    <row r="104" spans="1:3">
      <c r="A104" t="s">
        <v>970</v>
      </c>
      <c r="B104" s="9" t="s">
        <v>631</v>
      </c>
      <c r="C104" s="10" t="s">
        <v>800</v>
      </c>
    </row>
    <row r="105" spans="1:3">
      <c r="A105" t="s">
        <v>974</v>
      </c>
      <c r="B105" s="9" t="s">
        <v>631</v>
      </c>
      <c r="C105" s="32" t="s">
        <v>722</v>
      </c>
    </row>
    <row r="106" spans="1:3">
      <c r="A106" t="s">
        <v>974</v>
      </c>
      <c r="B106" s="9" t="s">
        <v>631</v>
      </c>
      <c r="C106" s="9" t="s">
        <v>867</v>
      </c>
    </row>
    <row r="107" spans="1:3">
      <c r="A107" t="s">
        <v>975</v>
      </c>
      <c r="B107" s="9" t="s">
        <v>631</v>
      </c>
      <c r="C107" s="9" t="s">
        <v>670</v>
      </c>
    </row>
    <row r="108" spans="1:3">
      <c r="A108" t="s">
        <v>974</v>
      </c>
      <c r="B108" s="9" t="s">
        <v>631</v>
      </c>
      <c r="C108" s="9" t="s">
        <v>743</v>
      </c>
    </row>
    <row r="109" spans="1:3">
      <c r="A109" t="s">
        <v>974</v>
      </c>
      <c r="B109" s="9" t="s">
        <v>631</v>
      </c>
      <c r="C109" s="9" t="s">
        <v>848</v>
      </c>
    </row>
    <row r="110" spans="1:3">
      <c r="C110" s="10"/>
    </row>
    <row r="111" spans="1:3">
      <c r="C111" s="10"/>
    </row>
    <row r="112" spans="1:3">
      <c r="C112" s="10"/>
    </row>
    <row r="115" spans="2:3">
      <c r="C115" s="10"/>
    </row>
    <row r="116" spans="2:3">
      <c r="C116" s="10"/>
    </row>
    <row r="118" spans="2:3">
      <c r="B118" s="9"/>
      <c r="C118" s="9"/>
    </row>
    <row r="119" spans="2:3">
      <c r="C119" s="10"/>
    </row>
    <row r="120" spans="2:3">
      <c r="C120" s="10"/>
    </row>
    <row r="123" spans="2:3">
      <c r="C123" s="10"/>
    </row>
    <row r="124" spans="2:3">
      <c r="C124" s="10"/>
    </row>
    <row r="125" spans="2:3">
      <c r="C125" s="10"/>
    </row>
    <row r="128" spans="2:3">
      <c r="C128" s="10"/>
    </row>
    <row r="129" spans="3:3">
      <c r="C129" s="10"/>
    </row>
    <row r="132" spans="3:3">
      <c r="C132" s="10"/>
    </row>
    <row r="133" spans="3:3">
      <c r="C133" s="10"/>
    </row>
    <row r="134" spans="3:3">
      <c r="C134" s="10"/>
    </row>
    <row r="137" spans="3:3">
      <c r="C137" s="10"/>
    </row>
    <row r="138" spans="3:3">
      <c r="C138" s="10"/>
    </row>
    <row r="141" spans="3:3">
      <c r="C141" s="10"/>
    </row>
    <row r="144" spans="3:3">
      <c r="C144" s="10"/>
    </row>
    <row r="145" spans="1:3">
      <c r="C145" s="10"/>
    </row>
    <row r="146" spans="1:3">
      <c r="C146" s="10"/>
    </row>
    <row r="148" spans="1:3">
      <c r="C148" s="10"/>
    </row>
    <row r="149" spans="1:3">
      <c r="C149" s="10"/>
    </row>
    <row r="152" spans="1:3">
      <c r="C152" s="10"/>
    </row>
    <row r="153" spans="1:3">
      <c r="C153" s="10"/>
    </row>
    <row r="156" spans="1:3">
      <c r="A156" t="s">
        <v>949</v>
      </c>
      <c r="C156" s="10"/>
    </row>
    <row r="157" spans="1:3">
      <c r="C157" s="10"/>
    </row>
    <row r="160" spans="1:3">
      <c r="C160" s="10"/>
    </row>
    <row r="163" spans="2:3">
      <c r="B163" s="9"/>
      <c r="C163" s="10"/>
    </row>
    <row r="164" spans="2:3">
      <c r="B164" s="9"/>
      <c r="C164" s="10"/>
    </row>
    <row r="165" spans="2:3">
      <c r="B165" s="9"/>
      <c r="C165" s="9"/>
    </row>
    <row r="166" spans="2:3">
      <c r="B166" s="9"/>
      <c r="C166" s="9"/>
    </row>
    <row r="167" spans="2:3">
      <c r="B167" s="9"/>
      <c r="C167" s="10"/>
    </row>
    <row r="168" spans="2:3">
      <c r="B168" s="9"/>
      <c r="C168" s="10"/>
    </row>
    <row r="169" spans="2:3">
      <c r="B169" s="9"/>
      <c r="C169" s="9"/>
    </row>
    <row r="170" spans="2:3">
      <c r="B170" s="9"/>
      <c r="C170" s="9"/>
    </row>
    <row r="171" spans="2:3">
      <c r="B171" s="9"/>
      <c r="C171" s="10"/>
    </row>
    <row r="172" spans="2:3">
      <c r="B172" s="9"/>
      <c r="C172" s="10"/>
    </row>
    <row r="173" spans="2:3">
      <c r="B173" s="9"/>
      <c r="C173" s="10"/>
    </row>
    <row r="174" spans="2:3">
      <c r="B174" s="9"/>
      <c r="C174" s="9"/>
    </row>
    <row r="175" spans="2:3">
      <c r="B175" s="9"/>
      <c r="C175" s="9"/>
    </row>
    <row r="176" spans="2:3">
      <c r="B176" s="9"/>
      <c r="C176" s="10"/>
    </row>
    <row r="177" spans="2:3">
      <c r="B177" s="9"/>
      <c r="C177" s="9"/>
    </row>
    <row r="178" spans="2:3">
      <c r="B178" s="9"/>
      <c r="C178" s="9"/>
    </row>
    <row r="179" spans="2:3">
      <c r="B179" s="9"/>
      <c r="C179" s="10"/>
    </row>
    <row r="180" spans="2:3">
      <c r="B180" s="9"/>
      <c r="C180" s="9"/>
    </row>
    <row r="181" spans="2:3">
      <c r="B181" s="9"/>
      <c r="C181" s="9"/>
    </row>
    <row r="182" spans="2:3">
      <c r="B182" s="9"/>
      <c r="C182" s="10"/>
    </row>
    <row r="183" spans="2:3">
      <c r="B183" s="9"/>
      <c r="C183" s="10"/>
    </row>
    <row r="184" spans="2:3">
      <c r="B184" s="9"/>
      <c r="C184" s="9"/>
    </row>
    <row r="185" spans="2:3">
      <c r="B185" s="9"/>
      <c r="C185" s="9"/>
    </row>
    <row r="186" spans="2:3">
      <c r="B186" s="9"/>
      <c r="C186" s="9"/>
    </row>
    <row r="187" spans="2:3">
      <c r="B187" s="9"/>
      <c r="C187" s="9"/>
    </row>
    <row r="188" spans="2:3">
      <c r="B188" s="9"/>
      <c r="C188" s="9"/>
    </row>
    <row r="189" spans="2:3">
      <c r="B189" s="9"/>
      <c r="C189" s="10"/>
    </row>
    <row r="190" spans="2:3">
      <c r="B190" s="9"/>
      <c r="C190" s="10"/>
    </row>
    <row r="191" spans="2:3">
      <c r="B191" s="9"/>
      <c r="C191" s="9"/>
    </row>
    <row r="192" spans="2:3">
      <c r="B192" s="9"/>
      <c r="C192" s="9"/>
    </row>
    <row r="193" spans="1:3">
      <c r="A193" t="s">
        <v>973</v>
      </c>
      <c r="B193" s="9"/>
      <c r="C193" s="10"/>
    </row>
    <row r="194" spans="1:3">
      <c r="B194" s="9"/>
      <c r="C194" s="10"/>
    </row>
    <row r="195" spans="1:3">
      <c r="B195" s="9"/>
      <c r="C195" s="10"/>
    </row>
    <row r="196" spans="1:3">
      <c r="B196" s="9"/>
      <c r="C196" s="9"/>
    </row>
    <row r="197" spans="1:3">
      <c r="B197" s="9"/>
      <c r="C197" s="9"/>
    </row>
    <row r="198" spans="1:3">
      <c r="B198" s="9"/>
      <c r="C198" s="10"/>
    </row>
    <row r="199" spans="1:3">
      <c r="B199" s="9"/>
      <c r="C199" s="10"/>
    </row>
    <row r="201" spans="1:3" s="13" customFormat="1"/>
    <row r="202" spans="1:3" s="63" customFormat="1"/>
  </sheetData>
  <sortState ref="A2:C218">
    <sortCondition ref="B2:B218"/>
  </sortState>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5"/>
  <sheetViews>
    <sheetView workbookViewId="0">
      <selection activeCell="I51" sqref="I51"/>
    </sheetView>
  </sheetViews>
  <sheetFormatPr baseColWidth="10" defaultRowHeight="14" x14ac:dyDescent="0"/>
  <cols>
    <col min="1" max="1" width="5.5" customWidth="1"/>
    <col min="2" max="2" width="23.83203125" bestFit="1" customWidth="1"/>
    <col min="3" max="4" width="12.33203125" bestFit="1" customWidth="1"/>
    <col min="5" max="5" width="11.5" bestFit="1" customWidth="1"/>
    <col min="6" max="6" width="16.6640625" bestFit="1" customWidth="1"/>
    <col min="7" max="7" width="14.33203125" customWidth="1"/>
    <col min="8" max="8" width="15.1640625" customWidth="1"/>
    <col min="10" max="10" width="20.1640625" bestFit="1" customWidth="1"/>
    <col min="11" max="11" width="10.83203125" style="15"/>
  </cols>
  <sheetData>
    <row r="1" spans="2:11" ht="28">
      <c r="B1" s="51" t="s">
        <v>525</v>
      </c>
      <c r="C1" s="51" t="s">
        <v>977</v>
      </c>
      <c r="D1" s="51" t="s">
        <v>978</v>
      </c>
      <c r="E1" s="51" t="s">
        <v>979</v>
      </c>
      <c r="F1" s="52" t="s">
        <v>980</v>
      </c>
      <c r="G1" s="52" t="s">
        <v>981</v>
      </c>
      <c r="H1" s="52" t="s">
        <v>982</v>
      </c>
      <c r="I1" s="51" t="s">
        <v>983</v>
      </c>
      <c r="J1" s="51" t="s">
        <v>984</v>
      </c>
      <c r="K1" s="51" t="s">
        <v>985</v>
      </c>
    </row>
    <row r="2" spans="2:11">
      <c r="B2" t="s">
        <v>616</v>
      </c>
      <c r="C2" t="s">
        <v>620</v>
      </c>
      <c r="D2" t="s">
        <v>620</v>
      </c>
      <c r="E2" t="s">
        <v>621</v>
      </c>
      <c r="F2" t="s">
        <v>622</v>
      </c>
      <c r="G2" t="s">
        <v>622</v>
      </c>
      <c r="H2" t="s">
        <v>623</v>
      </c>
      <c r="I2" t="s">
        <v>624</v>
      </c>
      <c r="J2" t="s">
        <v>625</v>
      </c>
      <c r="K2" s="15">
        <v>24</v>
      </c>
    </row>
    <row r="3" spans="2:11">
      <c r="B3" t="s">
        <v>646</v>
      </c>
      <c r="C3" t="s">
        <v>620</v>
      </c>
      <c r="D3" t="s">
        <v>648</v>
      </c>
      <c r="E3" t="s">
        <v>649</v>
      </c>
      <c r="F3" t="s">
        <v>622</v>
      </c>
      <c r="G3" t="s">
        <v>650</v>
      </c>
      <c r="H3" t="s">
        <v>651</v>
      </c>
      <c r="I3" t="s">
        <v>624</v>
      </c>
      <c r="J3" t="s">
        <v>625</v>
      </c>
      <c r="K3" s="15">
        <v>24</v>
      </c>
    </row>
    <row r="4" spans="2:11">
      <c r="B4" t="s">
        <v>658</v>
      </c>
      <c r="C4" t="s">
        <v>620</v>
      </c>
      <c r="D4" t="s">
        <v>648</v>
      </c>
      <c r="E4" t="s">
        <v>648</v>
      </c>
      <c r="F4" t="s">
        <v>622</v>
      </c>
      <c r="G4" t="s">
        <v>622</v>
      </c>
      <c r="H4" t="s">
        <v>623</v>
      </c>
      <c r="I4" t="s">
        <v>624</v>
      </c>
      <c r="J4" t="s">
        <v>660</v>
      </c>
      <c r="K4" s="15">
        <v>28</v>
      </c>
    </row>
    <row r="5" spans="2:11">
      <c r="B5" t="s">
        <v>671</v>
      </c>
      <c r="C5" t="s">
        <v>648</v>
      </c>
      <c r="D5" t="s">
        <v>648</v>
      </c>
      <c r="E5" t="s">
        <v>648</v>
      </c>
      <c r="F5" t="s">
        <v>622</v>
      </c>
      <c r="G5" t="s">
        <v>622</v>
      </c>
      <c r="H5" t="s">
        <v>651</v>
      </c>
      <c r="I5" t="s">
        <v>624</v>
      </c>
      <c r="J5" t="s">
        <v>625</v>
      </c>
      <c r="K5" s="15">
        <v>27</v>
      </c>
    </row>
    <row r="6" spans="2:11">
      <c r="B6" t="s">
        <v>684</v>
      </c>
      <c r="C6" t="s">
        <v>620</v>
      </c>
      <c r="D6" t="s">
        <v>648</v>
      </c>
      <c r="E6" t="s">
        <v>686</v>
      </c>
      <c r="F6" t="s">
        <v>622</v>
      </c>
      <c r="G6" t="s">
        <v>650</v>
      </c>
      <c r="H6" t="s">
        <v>651</v>
      </c>
      <c r="I6" t="s">
        <v>624</v>
      </c>
      <c r="J6" t="s">
        <v>625</v>
      </c>
      <c r="K6" s="15">
        <v>25</v>
      </c>
    </row>
    <row r="7" spans="2:11">
      <c r="B7" t="s">
        <v>697</v>
      </c>
      <c r="C7" t="s">
        <v>620</v>
      </c>
      <c r="D7" t="s">
        <v>620</v>
      </c>
      <c r="E7" t="s">
        <v>648</v>
      </c>
      <c r="F7" t="s">
        <v>622</v>
      </c>
      <c r="G7" t="s">
        <v>650</v>
      </c>
      <c r="H7" t="s">
        <v>651</v>
      </c>
      <c r="I7" t="s">
        <v>624</v>
      </c>
      <c r="J7" t="s">
        <v>625</v>
      </c>
      <c r="K7" s="15">
        <v>27</v>
      </c>
    </row>
    <row r="8" spans="2:11">
      <c r="B8" t="s">
        <v>708</v>
      </c>
      <c r="C8" t="s">
        <v>648</v>
      </c>
      <c r="D8" t="s">
        <v>648</v>
      </c>
      <c r="E8" t="s">
        <v>648</v>
      </c>
      <c r="F8" t="s">
        <v>622</v>
      </c>
      <c r="G8" t="s">
        <v>650</v>
      </c>
      <c r="H8" t="s">
        <v>651</v>
      </c>
      <c r="I8" t="s">
        <v>710</v>
      </c>
      <c r="J8" t="s">
        <v>625</v>
      </c>
      <c r="K8" s="15">
        <v>24</v>
      </c>
    </row>
    <row r="9" spans="2:11">
      <c r="B9" t="s">
        <v>723</v>
      </c>
      <c r="C9" t="s">
        <v>620</v>
      </c>
      <c r="D9" t="s">
        <v>620</v>
      </c>
      <c r="E9" t="s">
        <v>620</v>
      </c>
      <c r="F9" t="s">
        <v>724</v>
      </c>
      <c r="G9" t="s">
        <v>622</v>
      </c>
      <c r="H9" t="s">
        <v>651</v>
      </c>
      <c r="I9" t="s">
        <v>710</v>
      </c>
      <c r="J9" t="s">
        <v>625</v>
      </c>
      <c r="K9" s="15">
        <v>30</v>
      </c>
    </row>
    <row r="10" spans="2:11">
      <c r="B10" t="s">
        <v>732</v>
      </c>
      <c r="C10" t="s">
        <v>648</v>
      </c>
      <c r="D10" t="s">
        <v>648</v>
      </c>
      <c r="E10" t="s">
        <v>648</v>
      </c>
      <c r="F10" t="s">
        <v>622</v>
      </c>
      <c r="G10" t="s">
        <v>650</v>
      </c>
      <c r="H10" t="s">
        <v>623</v>
      </c>
      <c r="I10" t="s">
        <v>710</v>
      </c>
      <c r="J10" t="s">
        <v>625</v>
      </c>
      <c r="K10" s="15">
        <v>25</v>
      </c>
    </row>
    <row r="11" spans="2:11">
      <c r="B11" t="s">
        <v>744</v>
      </c>
      <c r="C11" t="s">
        <v>648</v>
      </c>
      <c r="D11" t="s">
        <v>648</v>
      </c>
      <c r="E11" t="s">
        <v>621</v>
      </c>
      <c r="F11" t="s">
        <v>622</v>
      </c>
      <c r="G11" t="s">
        <v>650</v>
      </c>
      <c r="H11" t="s">
        <v>651</v>
      </c>
      <c r="I11" t="s">
        <v>710</v>
      </c>
      <c r="J11" t="s">
        <v>625</v>
      </c>
      <c r="K11" s="15">
        <v>26</v>
      </c>
    </row>
    <row r="12" spans="2:11">
      <c r="B12" t="s">
        <v>755</v>
      </c>
      <c r="C12" t="s">
        <v>648</v>
      </c>
      <c r="D12" t="s">
        <v>648</v>
      </c>
      <c r="E12" t="s">
        <v>649</v>
      </c>
      <c r="F12" t="s">
        <v>622</v>
      </c>
      <c r="G12" t="s">
        <v>650</v>
      </c>
      <c r="H12" t="s">
        <v>651</v>
      </c>
      <c r="I12" t="s">
        <v>710</v>
      </c>
      <c r="J12" t="s">
        <v>660</v>
      </c>
      <c r="K12" s="15">
        <v>34</v>
      </c>
    </row>
    <row r="13" spans="2:11">
      <c r="B13" t="s">
        <v>767</v>
      </c>
      <c r="C13" t="s">
        <v>620</v>
      </c>
      <c r="D13" t="s">
        <v>620</v>
      </c>
      <c r="E13" t="s">
        <v>621</v>
      </c>
      <c r="F13" t="s">
        <v>622</v>
      </c>
      <c r="G13" t="s">
        <v>622</v>
      </c>
      <c r="H13" t="s">
        <v>623</v>
      </c>
      <c r="I13" t="s">
        <v>624</v>
      </c>
      <c r="J13" t="s">
        <v>625</v>
      </c>
      <c r="K13" s="15">
        <v>27</v>
      </c>
    </row>
    <row r="14" spans="2:11">
      <c r="B14" t="s">
        <v>777</v>
      </c>
      <c r="C14" t="s">
        <v>648</v>
      </c>
      <c r="D14" t="s">
        <v>648</v>
      </c>
      <c r="E14" t="s">
        <v>649</v>
      </c>
      <c r="F14" t="s">
        <v>724</v>
      </c>
      <c r="G14" t="s">
        <v>622</v>
      </c>
      <c r="H14" t="s">
        <v>623</v>
      </c>
      <c r="I14" t="s">
        <v>710</v>
      </c>
      <c r="J14" t="s">
        <v>625</v>
      </c>
      <c r="K14" s="15">
        <v>24</v>
      </c>
    </row>
    <row r="15" spans="2:11">
      <c r="B15" t="s">
        <v>789</v>
      </c>
      <c r="C15" t="s">
        <v>620</v>
      </c>
      <c r="D15" t="s">
        <v>648</v>
      </c>
      <c r="E15" t="s">
        <v>649</v>
      </c>
      <c r="F15" t="s">
        <v>724</v>
      </c>
      <c r="G15" t="s">
        <v>650</v>
      </c>
      <c r="H15" t="s">
        <v>651</v>
      </c>
      <c r="I15" t="s">
        <v>710</v>
      </c>
      <c r="J15" t="s">
        <v>625</v>
      </c>
      <c r="K15" s="15">
        <v>26</v>
      </c>
    </row>
    <row r="16" spans="2:11">
      <c r="B16" t="s">
        <v>801</v>
      </c>
      <c r="C16" t="s">
        <v>648</v>
      </c>
      <c r="D16" t="s">
        <v>620</v>
      </c>
      <c r="E16" t="s">
        <v>648</v>
      </c>
      <c r="F16" t="s">
        <v>650</v>
      </c>
      <c r="G16" t="s">
        <v>650</v>
      </c>
      <c r="H16" t="s">
        <v>651</v>
      </c>
      <c r="I16" t="s">
        <v>624</v>
      </c>
      <c r="J16" t="s">
        <v>625</v>
      </c>
      <c r="K16" s="15">
        <v>25</v>
      </c>
    </row>
    <row r="17" spans="2:11">
      <c r="B17" t="s">
        <v>813</v>
      </c>
      <c r="C17" t="s">
        <v>648</v>
      </c>
      <c r="D17" t="s">
        <v>648</v>
      </c>
      <c r="E17" t="s">
        <v>648</v>
      </c>
      <c r="F17" t="s">
        <v>622</v>
      </c>
      <c r="G17" t="s">
        <v>650</v>
      </c>
      <c r="H17" t="s">
        <v>815</v>
      </c>
      <c r="I17" t="s">
        <v>710</v>
      </c>
      <c r="J17" t="s">
        <v>625</v>
      </c>
      <c r="K17" s="15">
        <v>25</v>
      </c>
    </row>
    <row r="18" spans="2:11">
      <c r="B18" t="s">
        <v>826</v>
      </c>
      <c r="C18" t="s">
        <v>648</v>
      </c>
      <c r="D18" t="s">
        <v>649</v>
      </c>
      <c r="E18" t="s">
        <v>649</v>
      </c>
      <c r="F18" t="s">
        <v>724</v>
      </c>
      <c r="G18" t="s">
        <v>650</v>
      </c>
      <c r="H18" t="s">
        <v>623</v>
      </c>
      <c r="I18" t="s">
        <v>827</v>
      </c>
      <c r="J18" t="s">
        <v>625</v>
      </c>
      <c r="K18" s="15">
        <v>29</v>
      </c>
    </row>
    <row r="19" spans="2:11">
      <c r="B19" t="s">
        <v>838</v>
      </c>
      <c r="C19" t="s">
        <v>620</v>
      </c>
      <c r="D19" t="s">
        <v>620</v>
      </c>
      <c r="E19" t="s">
        <v>620</v>
      </c>
      <c r="F19" t="s">
        <v>724</v>
      </c>
      <c r="G19" t="s">
        <v>622</v>
      </c>
      <c r="H19" t="s">
        <v>651</v>
      </c>
      <c r="I19" t="s">
        <v>710</v>
      </c>
      <c r="J19" t="s">
        <v>625</v>
      </c>
      <c r="K19" s="15">
        <v>27</v>
      </c>
    </row>
    <row r="20" spans="2:11">
      <c r="B20" t="s">
        <v>849</v>
      </c>
      <c r="C20" t="s">
        <v>648</v>
      </c>
      <c r="D20" t="s">
        <v>620</v>
      </c>
      <c r="E20" t="s">
        <v>621</v>
      </c>
      <c r="F20" t="s">
        <v>622</v>
      </c>
      <c r="G20" t="s">
        <v>650</v>
      </c>
      <c r="H20" t="s">
        <v>651</v>
      </c>
      <c r="I20" t="s">
        <v>710</v>
      </c>
      <c r="J20" t="s">
        <v>660</v>
      </c>
      <c r="K20" s="15">
        <v>26</v>
      </c>
    </row>
    <row r="21" spans="2:11">
      <c r="B21" t="s">
        <v>861</v>
      </c>
      <c r="C21" t="s">
        <v>648</v>
      </c>
      <c r="D21" t="s">
        <v>648</v>
      </c>
      <c r="E21" t="s">
        <v>621</v>
      </c>
      <c r="F21" t="s">
        <v>622</v>
      </c>
      <c r="G21" t="s">
        <v>650</v>
      </c>
      <c r="H21" t="s">
        <v>623</v>
      </c>
      <c r="I21" t="s">
        <v>827</v>
      </c>
      <c r="J21" t="s">
        <v>625</v>
      </c>
      <c r="K21" s="15">
        <v>27</v>
      </c>
    </row>
    <row r="22" spans="2:11">
      <c r="B22" t="s">
        <v>871</v>
      </c>
      <c r="C22" t="s">
        <v>620</v>
      </c>
      <c r="D22" t="s">
        <v>620</v>
      </c>
      <c r="E22" t="s">
        <v>649</v>
      </c>
      <c r="F22" t="s">
        <v>724</v>
      </c>
      <c r="G22" t="s">
        <v>724</v>
      </c>
      <c r="H22" t="s">
        <v>873</v>
      </c>
      <c r="I22" t="s">
        <v>624</v>
      </c>
      <c r="J22" t="s">
        <v>625</v>
      </c>
      <c r="K22" s="15">
        <v>31</v>
      </c>
    </row>
    <row r="23" spans="2:11">
      <c r="B23" t="s">
        <v>899</v>
      </c>
      <c r="C23" t="s">
        <v>620</v>
      </c>
      <c r="D23" t="s">
        <v>620</v>
      </c>
      <c r="E23" t="s">
        <v>648</v>
      </c>
      <c r="F23" t="s">
        <v>724</v>
      </c>
      <c r="G23" t="s">
        <v>622</v>
      </c>
      <c r="H23" t="s">
        <v>623</v>
      </c>
      <c r="I23" t="s">
        <v>624</v>
      </c>
      <c r="J23" t="s">
        <v>625</v>
      </c>
      <c r="K23" s="15">
        <v>30</v>
      </c>
    </row>
    <row r="24" spans="2:11">
      <c r="B24" s="54" t="s">
        <v>997</v>
      </c>
      <c r="C24" t="s">
        <v>621</v>
      </c>
      <c r="D24" t="s">
        <v>620</v>
      </c>
      <c r="E24" t="s">
        <v>620</v>
      </c>
      <c r="F24" t="s">
        <v>622</v>
      </c>
      <c r="G24" t="s">
        <v>650</v>
      </c>
      <c r="H24" t="s">
        <v>651</v>
      </c>
      <c r="I24" t="s">
        <v>827</v>
      </c>
      <c r="J24" t="s">
        <v>625</v>
      </c>
      <c r="K24" s="15">
        <v>24</v>
      </c>
    </row>
    <row r="25" spans="2:11" ht="15" thickBot="1"/>
    <row r="26" spans="2:11">
      <c r="B26" s="5"/>
      <c r="C26" s="45" t="s">
        <v>686</v>
      </c>
      <c r="D26" s="46" t="s">
        <v>621</v>
      </c>
      <c r="E26" s="46" t="s">
        <v>649</v>
      </c>
      <c r="F26" s="46" t="s">
        <v>648</v>
      </c>
      <c r="G26" s="47" t="s">
        <v>620</v>
      </c>
    </row>
    <row r="27" spans="2:11">
      <c r="B27" s="8" t="s">
        <v>986</v>
      </c>
      <c r="C27" s="16">
        <f>COUNTIF(C2:C24,"=Very poor")</f>
        <v>0</v>
      </c>
      <c r="D27" s="40">
        <f>COUNTIF(C2:C24,"=Poor")</f>
        <v>1</v>
      </c>
      <c r="E27" s="40">
        <f>COUNTIF(C2:C24,"=Satisfactory")</f>
        <v>0</v>
      </c>
      <c r="F27" s="40">
        <f>COUNTIF(C2:C24,"=Good")</f>
        <v>11</v>
      </c>
      <c r="G27" s="41">
        <f>COUNTIF(C2:C24,"=Very Good")</f>
        <v>11</v>
      </c>
    </row>
    <row r="28" spans="2:11">
      <c r="B28" s="8" t="s">
        <v>987</v>
      </c>
      <c r="C28" s="16">
        <f>COUNTIF(D2:D24,"=Very poor")</f>
        <v>0</v>
      </c>
      <c r="D28" s="40">
        <f>COUNTIF(D2:D24,"=Poor")</f>
        <v>0</v>
      </c>
      <c r="E28" s="40">
        <f>COUNTIF(D2:D24,"=Satisfactory")</f>
        <v>1</v>
      </c>
      <c r="F28" s="40">
        <f>COUNTIF(D2:D24,"=Good")</f>
        <v>12</v>
      </c>
      <c r="G28" s="41">
        <f>COUNTIF(D2:D24,"=Very Good")</f>
        <v>10</v>
      </c>
    </row>
    <row r="29" spans="2:11" ht="15" thickBot="1">
      <c r="B29" s="39" t="s">
        <v>979</v>
      </c>
      <c r="C29" s="17">
        <f>COUNTIF(E2:E24,"=Very poor")</f>
        <v>1</v>
      </c>
      <c r="D29" s="42">
        <f>COUNTIF(E2:E24,"=Poor")</f>
        <v>5</v>
      </c>
      <c r="E29" s="42">
        <f>COUNTIF(E2:E24,"=Satisfactory")</f>
        <v>6</v>
      </c>
      <c r="F29" s="42">
        <f>COUNTIF(E2:E24,"=Good")</f>
        <v>8</v>
      </c>
      <c r="G29" s="18">
        <f>COUNTIF(E2:E24,"=Very Good")</f>
        <v>3</v>
      </c>
    </row>
    <row r="30" spans="2:11" ht="15" thickBot="1"/>
    <row r="31" spans="2:11">
      <c r="B31" s="43"/>
      <c r="C31" s="46" t="s">
        <v>650</v>
      </c>
      <c r="D31" s="46" t="s">
        <v>622</v>
      </c>
      <c r="E31" s="47" t="s">
        <v>724</v>
      </c>
    </row>
    <row r="32" spans="2:11">
      <c r="B32" s="44" t="s">
        <v>988</v>
      </c>
      <c r="C32" s="40">
        <f>COUNTIF(F2:F24,"=1 and 3 years")</f>
        <v>1</v>
      </c>
      <c r="D32" s="40">
        <f>COUNTIF(F2:F24,"=4 and 7 years")</f>
        <v>15</v>
      </c>
      <c r="E32" s="41">
        <f>COUNTIF(F2:F24,"=over 8 years")</f>
        <v>7</v>
      </c>
    </row>
    <row r="33" spans="2:9" ht="15" thickBot="1">
      <c r="B33" s="20" t="s">
        <v>989</v>
      </c>
      <c r="C33" s="42">
        <f>COUNTIF(G2:G24,"=1 and 3 years")</f>
        <v>14</v>
      </c>
      <c r="D33" s="42">
        <f>COUNTIF(G2:G24,"=4 and 7 years")</f>
        <v>8</v>
      </c>
      <c r="E33" s="18">
        <f>COUNTIF(G2:G24,"=over 8 years")</f>
        <v>1</v>
      </c>
    </row>
    <row r="34" spans="2:9" ht="15" thickBot="1"/>
    <row r="35" spans="2:9">
      <c r="B35" s="43"/>
      <c r="C35" s="46" t="s">
        <v>990</v>
      </c>
      <c r="D35" s="46" t="s">
        <v>815</v>
      </c>
      <c r="E35" s="46" t="s">
        <v>873</v>
      </c>
      <c r="F35" s="46" t="s">
        <v>623</v>
      </c>
      <c r="G35" s="47" t="s">
        <v>651</v>
      </c>
    </row>
    <row r="36" spans="2:9" ht="15" thickBot="1">
      <c r="B36" s="20" t="s">
        <v>982</v>
      </c>
      <c r="C36" s="42">
        <f>COUNTIF(H2:H24,"=Never")</f>
        <v>0</v>
      </c>
      <c r="D36" s="42">
        <f>COUNTIF(H2:H24,"=Hardly ever")</f>
        <v>1</v>
      </c>
      <c r="E36" s="42">
        <f>COUNTIF(H2:H24,"=Sometimes")</f>
        <v>1</v>
      </c>
      <c r="F36" s="42">
        <f>COUNTIF(H2:H24,"=Most of the times")</f>
        <v>8</v>
      </c>
      <c r="G36" s="18">
        <f>COUNTIF(H2:H24,"=Always")</f>
        <v>13</v>
      </c>
    </row>
    <row r="37" spans="2:9" ht="15" thickBot="1"/>
    <row r="38" spans="2:9">
      <c r="B38" s="43"/>
      <c r="C38" s="45" t="s">
        <v>710</v>
      </c>
      <c r="D38" s="46" t="s">
        <v>624</v>
      </c>
      <c r="E38" s="47" t="s">
        <v>827</v>
      </c>
    </row>
    <row r="39" spans="2:9" ht="15" thickBot="1">
      <c r="B39" s="20" t="s">
        <v>991</v>
      </c>
      <c r="C39" s="17">
        <f>COUNTIF(I2:I24,"=Bachelor")</f>
        <v>10</v>
      </c>
      <c r="D39" s="42">
        <f>COUNTIF(I2:I24,"=Master")</f>
        <v>10</v>
      </c>
      <c r="E39" s="18">
        <f>COUNTIF(I2:I24,"=PhD")</f>
        <v>3</v>
      </c>
    </row>
    <row r="40" spans="2:9" ht="15" thickBot="1"/>
    <row r="41" spans="2:9">
      <c r="B41" s="43"/>
      <c r="C41" s="48" t="s">
        <v>993</v>
      </c>
      <c r="D41" s="49" t="s">
        <v>660</v>
      </c>
      <c r="E41" s="50" t="s">
        <v>625</v>
      </c>
    </row>
    <row r="42" spans="2:9" ht="15" thickBot="1">
      <c r="B42" s="20" t="s">
        <v>992</v>
      </c>
      <c r="C42" s="17">
        <f>COUNTIF(J2:J24,"=&lt; 3 courses")</f>
        <v>0</v>
      </c>
      <c r="D42" s="42">
        <f>COUNTIF(J2:J24,"=3 - 6 courses")</f>
        <v>3</v>
      </c>
      <c r="E42" s="18">
        <f>COUNTIF(J2:J24,"=&gt; 6 courses")</f>
        <v>20</v>
      </c>
      <c r="I42">
        <f>18/23</f>
        <v>0.78260869565217395</v>
      </c>
    </row>
    <row r="43" spans="2:9" ht="15" thickBot="1"/>
    <row r="44" spans="2:9">
      <c r="B44" s="43"/>
      <c r="C44" s="45" t="s">
        <v>994</v>
      </c>
      <c r="D44" s="46" t="s">
        <v>995</v>
      </c>
      <c r="E44" s="47" t="s">
        <v>996</v>
      </c>
    </row>
    <row r="45" spans="2:9" ht="15" thickBot="1">
      <c r="B45" s="20" t="s">
        <v>985</v>
      </c>
      <c r="C45" s="17">
        <f>MIN(K2:K24)</f>
        <v>24</v>
      </c>
      <c r="D45" s="42">
        <f>MAX(K2:K24)</f>
        <v>34</v>
      </c>
      <c r="E45" s="53">
        <f>AVERAGE(K2:K24)</f>
        <v>26.739130434782609</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workbookViewId="0">
      <selection activeCell="B3" sqref="B3:I109"/>
    </sheetView>
  </sheetViews>
  <sheetFormatPr baseColWidth="10" defaultRowHeight="14" x14ac:dyDescent="0"/>
  <cols>
    <col min="12" max="12" width="16.33203125" bestFit="1" customWidth="1"/>
    <col min="13" max="13" width="9" bestFit="1" customWidth="1"/>
    <col min="14" max="14" width="20" bestFit="1" customWidth="1"/>
    <col min="16" max="16" width="23.6640625" bestFit="1" customWidth="1"/>
  </cols>
  <sheetData>
    <row r="1" spans="1:17">
      <c r="B1" t="s">
        <v>1015</v>
      </c>
      <c r="E1" s="65" t="s">
        <v>1016</v>
      </c>
      <c r="H1" s="65" t="s">
        <v>1017</v>
      </c>
      <c r="L1" s="5" t="s">
        <v>1015</v>
      </c>
      <c r="M1" s="7"/>
      <c r="N1" s="65" t="s">
        <v>1016</v>
      </c>
      <c r="O1" s="7"/>
      <c r="P1" s="65" t="s">
        <v>1017</v>
      </c>
      <c r="Q1" s="7"/>
    </row>
    <row r="2" spans="1:17">
      <c r="B2" t="s">
        <v>1019</v>
      </c>
      <c r="C2" t="s">
        <v>1020</v>
      </c>
      <c r="E2" t="s">
        <v>1019</v>
      </c>
      <c r="F2" t="s">
        <v>1020</v>
      </c>
      <c r="H2" t="s">
        <v>1019</v>
      </c>
      <c r="I2" t="s">
        <v>1020</v>
      </c>
      <c r="K2" t="s">
        <v>1021</v>
      </c>
      <c r="L2" s="8" t="s">
        <v>1019</v>
      </c>
      <c r="M2" s="10" t="s">
        <v>1020</v>
      </c>
      <c r="N2" s="8" t="s">
        <v>1019</v>
      </c>
      <c r="O2" s="10" t="s">
        <v>1020</v>
      </c>
      <c r="P2" s="8" t="s">
        <v>1019</v>
      </c>
      <c r="Q2" s="10" t="s">
        <v>1020</v>
      </c>
    </row>
    <row r="3" spans="1:17">
      <c r="A3">
        <v>1</v>
      </c>
      <c r="B3">
        <v>3</v>
      </c>
      <c r="C3">
        <v>3</v>
      </c>
      <c r="E3">
        <v>3</v>
      </c>
      <c r="F3">
        <v>3</v>
      </c>
      <c r="H3">
        <v>3</v>
      </c>
      <c r="I3">
        <v>3</v>
      </c>
      <c r="K3">
        <v>3</v>
      </c>
      <c r="L3" s="8">
        <v>23</v>
      </c>
      <c r="M3" s="10">
        <v>64</v>
      </c>
      <c r="N3" s="8">
        <v>92</v>
      </c>
      <c r="O3" s="10">
        <v>27</v>
      </c>
      <c r="P3" s="8">
        <v>76</v>
      </c>
      <c r="Q3" s="10">
        <v>42</v>
      </c>
    </row>
    <row r="4" spans="1:17">
      <c r="A4">
        <v>2</v>
      </c>
      <c r="B4">
        <v>3</v>
      </c>
      <c r="C4">
        <v>3</v>
      </c>
      <c r="E4">
        <v>3</v>
      </c>
      <c r="F4">
        <v>3</v>
      </c>
      <c r="H4">
        <v>3</v>
      </c>
      <c r="I4">
        <v>3</v>
      </c>
      <c r="K4">
        <v>2</v>
      </c>
      <c r="L4" s="8">
        <v>41</v>
      </c>
      <c r="M4" s="10">
        <v>26</v>
      </c>
      <c r="N4" s="8">
        <v>10</v>
      </c>
      <c r="O4" s="10">
        <v>51</v>
      </c>
      <c r="P4" s="8">
        <v>20</v>
      </c>
      <c r="Q4" s="10">
        <v>47</v>
      </c>
    </row>
    <row r="5" spans="1:17" ht="15" thickBot="1">
      <c r="A5">
        <v>3</v>
      </c>
      <c r="B5">
        <v>3</v>
      </c>
      <c r="C5">
        <v>3</v>
      </c>
      <c r="E5">
        <v>3</v>
      </c>
      <c r="F5">
        <v>3</v>
      </c>
      <c r="H5">
        <v>3</v>
      </c>
      <c r="I5">
        <v>3</v>
      </c>
      <c r="K5">
        <v>1</v>
      </c>
      <c r="L5" s="39">
        <v>43</v>
      </c>
      <c r="M5" s="75">
        <v>17</v>
      </c>
      <c r="N5" s="39">
        <v>5</v>
      </c>
      <c r="O5" s="75">
        <v>29</v>
      </c>
      <c r="P5" s="39">
        <v>11</v>
      </c>
      <c r="Q5" s="75">
        <v>18</v>
      </c>
    </row>
    <row r="6" spans="1:17">
      <c r="A6">
        <v>4</v>
      </c>
      <c r="B6">
        <v>3</v>
      </c>
      <c r="C6">
        <v>3</v>
      </c>
      <c r="E6">
        <v>3</v>
      </c>
      <c r="F6">
        <v>3</v>
      </c>
      <c r="H6">
        <v>3</v>
      </c>
      <c r="I6">
        <v>3</v>
      </c>
    </row>
    <row r="7" spans="1:17">
      <c r="A7">
        <v>5</v>
      </c>
      <c r="B7">
        <v>3</v>
      </c>
      <c r="C7">
        <v>3</v>
      </c>
      <c r="E7">
        <v>3</v>
      </c>
      <c r="F7">
        <v>3</v>
      </c>
      <c r="H7">
        <v>3</v>
      </c>
      <c r="I7">
        <v>3</v>
      </c>
    </row>
    <row r="8" spans="1:17">
      <c r="A8">
        <v>6</v>
      </c>
      <c r="B8">
        <v>3</v>
      </c>
      <c r="C8">
        <v>3</v>
      </c>
      <c r="E8">
        <v>3</v>
      </c>
      <c r="F8">
        <v>3</v>
      </c>
      <c r="H8">
        <v>3</v>
      </c>
      <c r="I8">
        <v>3</v>
      </c>
    </row>
    <row r="9" spans="1:17">
      <c r="A9">
        <v>7</v>
      </c>
      <c r="B9">
        <v>3</v>
      </c>
      <c r="C9">
        <v>3</v>
      </c>
      <c r="E9">
        <v>3</v>
      </c>
      <c r="F9">
        <v>3</v>
      </c>
      <c r="H9">
        <v>3</v>
      </c>
      <c r="I9">
        <v>3</v>
      </c>
    </row>
    <row r="10" spans="1:17">
      <c r="A10">
        <v>8</v>
      </c>
      <c r="B10">
        <v>3</v>
      </c>
      <c r="C10">
        <v>3</v>
      </c>
      <c r="E10">
        <v>3</v>
      </c>
      <c r="F10">
        <v>3</v>
      </c>
      <c r="H10">
        <v>3</v>
      </c>
      <c r="I10">
        <v>3</v>
      </c>
    </row>
    <row r="11" spans="1:17">
      <c r="A11">
        <v>9</v>
      </c>
      <c r="B11">
        <v>3</v>
      </c>
      <c r="C11">
        <v>3</v>
      </c>
      <c r="E11">
        <v>3</v>
      </c>
      <c r="F11">
        <v>3</v>
      </c>
      <c r="H11">
        <v>3</v>
      </c>
      <c r="I11">
        <v>3</v>
      </c>
    </row>
    <row r="12" spans="1:17">
      <c r="A12">
        <v>10</v>
      </c>
      <c r="B12">
        <v>3</v>
      </c>
      <c r="C12">
        <v>3</v>
      </c>
      <c r="E12">
        <v>3</v>
      </c>
      <c r="F12">
        <v>3</v>
      </c>
      <c r="H12">
        <v>3</v>
      </c>
      <c r="I12">
        <v>3</v>
      </c>
    </row>
    <row r="13" spans="1:17">
      <c r="A13">
        <v>11</v>
      </c>
      <c r="B13">
        <v>3</v>
      </c>
      <c r="C13">
        <v>3</v>
      </c>
      <c r="E13">
        <v>3</v>
      </c>
      <c r="F13">
        <v>3</v>
      </c>
      <c r="H13">
        <v>3</v>
      </c>
      <c r="I13">
        <v>3</v>
      </c>
    </row>
    <row r="14" spans="1:17">
      <c r="A14">
        <v>12</v>
      </c>
      <c r="B14">
        <v>3</v>
      </c>
      <c r="C14">
        <v>3</v>
      </c>
      <c r="E14">
        <v>3</v>
      </c>
      <c r="F14">
        <v>3</v>
      </c>
      <c r="H14">
        <v>3</v>
      </c>
      <c r="I14">
        <v>3</v>
      </c>
    </row>
    <row r="15" spans="1:17">
      <c r="A15">
        <v>13</v>
      </c>
      <c r="B15">
        <v>3</v>
      </c>
      <c r="C15">
        <v>3</v>
      </c>
      <c r="E15">
        <v>3</v>
      </c>
      <c r="F15">
        <v>3</v>
      </c>
      <c r="H15">
        <v>3</v>
      </c>
      <c r="I15">
        <v>3</v>
      </c>
    </row>
    <row r="16" spans="1:17">
      <c r="A16">
        <v>14</v>
      </c>
      <c r="B16">
        <v>3</v>
      </c>
      <c r="C16">
        <v>3</v>
      </c>
      <c r="E16">
        <v>3</v>
      </c>
      <c r="F16">
        <v>3</v>
      </c>
      <c r="H16">
        <v>3</v>
      </c>
      <c r="I16">
        <v>3</v>
      </c>
    </row>
    <row r="17" spans="1:9">
      <c r="A17">
        <v>15</v>
      </c>
      <c r="B17">
        <v>3</v>
      </c>
      <c r="C17">
        <v>3</v>
      </c>
      <c r="E17">
        <v>3</v>
      </c>
      <c r="F17">
        <v>3</v>
      </c>
      <c r="H17">
        <v>3</v>
      </c>
      <c r="I17">
        <v>3</v>
      </c>
    </row>
    <row r="18" spans="1:9">
      <c r="A18">
        <v>16</v>
      </c>
      <c r="B18">
        <v>3</v>
      </c>
      <c r="C18">
        <v>3</v>
      </c>
      <c r="E18">
        <v>3</v>
      </c>
      <c r="F18">
        <v>3</v>
      </c>
      <c r="H18">
        <v>3</v>
      </c>
      <c r="I18">
        <v>3</v>
      </c>
    </row>
    <row r="19" spans="1:9">
      <c r="A19">
        <v>17</v>
      </c>
      <c r="B19">
        <v>3</v>
      </c>
      <c r="C19">
        <v>3</v>
      </c>
      <c r="E19">
        <v>3</v>
      </c>
      <c r="F19">
        <v>3</v>
      </c>
      <c r="H19">
        <v>3</v>
      </c>
      <c r="I19">
        <v>3</v>
      </c>
    </row>
    <row r="20" spans="1:9">
      <c r="A20">
        <v>18</v>
      </c>
      <c r="B20">
        <v>3</v>
      </c>
      <c r="C20">
        <v>3</v>
      </c>
      <c r="E20">
        <v>3</v>
      </c>
      <c r="F20">
        <v>3</v>
      </c>
      <c r="H20">
        <v>3</v>
      </c>
      <c r="I20">
        <v>3</v>
      </c>
    </row>
    <row r="21" spans="1:9">
      <c r="A21">
        <v>19</v>
      </c>
      <c r="B21">
        <v>3</v>
      </c>
      <c r="C21">
        <v>3</v>
      </c>
      <c r="E21">
        <v>3</v>
      </c>
      <c r="F21">
        <v>3</v>
      </c>
      <c r="H21">
        <v>3</v>
      </c>
      <c r="I21">
        <v>3</v>
      </c>
    </row>
    <row r="22" spans="1:9">
      <c r="A22">
        <v>20</v>
      </c>
      <c r="B22">
        <v>3</v>
      </c>
      <c r="C22">
        <v>3</v>
      </c>
      <c r="E22">
        <v>3</v>
      </c>
      <c r="F22">
        <v>3</v>
      </c>
      <c r="H22">
        <v>3</v>
      </c>
      <c r="I22">
        <v>3</v>
      </c>
    </row>
    <row r="23" spans="1:9">
      <c r="A23">
        <v>21</v>
      </c>
      <c r="B23">
        <v>3</v>
      </c>
      <c r="C23">
        <v>3</v>
      </c>
      <c r="E23">
        <v>3</v>
      </c>
      <c r="F23">
        <v>3</v>
      </c>
      <c r="H23">
        <v>3</v>
      </c>
      <c r="I23">
        <v>3</v>
      </c>
    </row>
    <row r="24" spans="1:9">
      <c r="A24">
        <v>22</v>
      </c>
      <c r="B24">
        <v>3</v>
      </c>
      <c r="C24">
        <v>3</v>
      </c>
      <c r="E24">
        <v>3</v>
      </c>
      <c r="F24">
        <v>3</v>
      </c>
      <c r="H24">
        <v>3</v>
      </c>
      <c r="I24">
        <v>3</v>
      </c>
    </row>
    <row r="25" spans="1:9">
      <c r="A25">
        <v>23</v>
      </c>
      <c r="B25">
        <v>3</v>
      </c>
      <c r="C25">
        <v>3</v>
      </c>
      <c r="E25">
        <v>3</v>
      </c>
      <c r="F25">
        <v>3</v>
      </c>
      <c r="H25">
        <v>3</v>
      </c>
      <c r="I25">
        <v>3</v>
      </c>
    </row>
    <row r="26" spans="1:9">
      <c r="A26">
        <v>24</v>
      </c>
      <c r="B26">
        <v>2</v>
      </c>
      <c r="C26">
        <v>3</v>
      </c>
      <c r="E26">
        <v>3</v>
      </c>
      <c r="F26">
        <v>3</v>
      </c>
      <c r="H26">
        <v>3</v>
      </c>
      <c r="I26">
        <v>3</v>
      </c>
    </row>
    <row r="27" spans="1:9">
      <c r="A27">
        <v>25</v>
      </c>
      <c r="B27">
        <v>2</v>
      </c>
      <c r="C27">
        <v>3</v>
      </c>
      <c r="E27">
        <v>3</v>
      </c>
      <c r="F27">
        <v>3</v>
      </c>
      <c r="H27">
        <v>3</v>
      </c>
      <c r="I27">
        <v>3</v>
      </c>
    </row>
    <row r="28" spans="1:9">
      <c r="A28">
        <v>26</v>
      </c>
      <c r="B28">
        <v>2</v>
      </c>
      <c r="C28">
        <v>3</v>
      </c>
      <c r="E28">
        <v>3</v>
      </c>
      <c r="F28">
        <v>3</v>
      </c>
      <c r="H28">
        <v>3</v>
      </c>
      <c r="I28">
        <v>3</v>
      </c>
    </row>
    <row r="29" spans="1:9">
      <c r="A29">
        <v>27</v>
      </c>
      <c r="B29">
        <v>2</v>
      </c>
      <c r="C29">
        <v>3</v>
      </c>
      <c r="E29">
        <v>3</v>
      </c>
      <c r="F29">
        <v>3</v>
      </c>
      <c r="H29">
        <v>3</v>
      </c>
      <c r="I29">
        <v>3</v>
      </c>
    </row>
    <row r="30" spans="1:9">
      <c r="A30">
        <v>28</v>
      </c>
      <c r="B30">
        <v>2</v>
      </c>
      <c r="C30">
        <v>3</v>
      </c>
      <c r="E30">
        <v>3</v>
      </c>
      <c r="F30">
        <v>2</v>
      </c>
      <c r="H30">
        <v>3</v>
      </c>
      <c r="I30">
        <v>3</v>
      </c>
    </row>
    <row r="31" spans="1:9">
      <c r="A31">
        <v>29</v>
      </c>
      <c r="B31">
        <v>2</v>
      </c>
      <c r="C31">
        <v>3</v>
      </c>
      <c r="E31">
        <v>3</v>
      </c>
      <c r="F31">
        <v>2</v>
      </c>
      <c r="H31">
        <v>3</v>
      </c>
      <c r="I31">
        <v>3</v>
      </c>
    </row>
    <row r="32" spans="1:9">
      <c r="A32">
        <v>30</v>
      </c>
      <c r="B32">
        <v>2</v>
      </c>
      <c r="C32">
        <v>3</v>
      </c>
      <c r="E32">
        <v>3</v>
      </c>
      <c r="F32">
        <v>2</v>
      </c>
      <c r="H32">
        <v>3</v>
      </c>
      <c r="I32">
        <v>3</v>
      </c>
    </row>
    <row r="33" spans="1:9">
      <c r="A33">
        <v>31</v>
      </c>
      <c r="B33">
        <v>2</v>
      </c>
      <c r="C33">
        <v>3</v>
      </c>
      <c r="E33">
        <v>3</v>
      </c>
      <c r="F33">
        <v>2</v>
      </c>
      <c r="H33">
        <v>3</v>
      </c>
      <c r="I33">
        <v>3</v>
      </c>
    </row>
    <row r="34" spans="1:9">
      <c r="A34">
        <v>32</v>
      </c>
      <c r="B34">
        <v>2</v>
      </c>
      <c r="C34">
        <v>3</v>
      </c>
      <c r="E34">
        <v>3</v>
      </c>
      <c r="F34">
        <v>2</v>
      </c>
      <c r="H34">
        <v>3</v>
      </c>
      <c r="I34">
        <v>3</v>
      </c>
    </row>
    <row r="35" spans="1:9">
      <c r="A35">
        <v>33</v>
      </c>
      <c r="B35">
        <v>2</v>
      </c>
      <c r="C35">
        <v>3</v>
      </c>
      <c r="E35">
        <v>3</v>
      </c>
      <c r="F35">
        <v>2</v>
      </c>
      <c r="H35">
        <v>3</v>
      </c>
      <c r="I35">
        <v>3</v>
      </c>
    </row>
    <row r="36" spans="1:9">
      <c r="A36">
        <v>34</v>
      </c>
      <c r="B36">
        <v>2</v>
      </c>
      <c r="C36">
        <v>3</v>
      </c>
      <c r="E36">
        <v>3</v>
      </c>
      <c r="F36">
        <v>2</v>
      </c>
      <c r="H36">
        <v>3</v>
      </c>
      <c r="I36">
        <v>3</v>
      </c>
    </row>
    <row r="37" spans="1:9">
      <c r="A37">
        <v>35</v>
      </c>
      <c r="B37">
        <v>2</v>
      </c>
      <c r="C37">
        <v>3</v>
      </c>
      <c r="E37">
        <v>3</v>
      </c>
      <c r="F37">
        <v>2</v>
      </c>
      <c r="H37">
        <v>3</v>
      </c>
      <c r="I37">
        <v>3</v>
      </c>
    </row>
    <row r="38" spans="1:9">
      <c r="A38">
        <v>36</v>
      </c>
      <c r="B38">
        <v>2</v>
      </c>
      <c r="C38">
        <v>3</v>
      </c>
      <c r="E38">
        <v>3</v>
      </c>
      <c r="F38">
        <v>2</v>
      </c>
      <c r="H38">
        <v>3</v>
      </c>
      <c r="I38">
        <v>3</v>
      </c>
    </row>
    <row r="39" spans="1:9">
      <c r="A39">
        <v>37</v>
      </c>
      <c r="B39">
        <v>2</v>
      </c>
      <c r="C39">
        <v>3</v>
      </c>
      <c r="E39">
        <v>3</v>
      </c>
      <c r="F39">
        <v>2</v>
      </c>
      <c r="H39">
        <v>3</v>
      </c>
      <c r="I39">
        <v>3</v>
      </c>
    </row>
    <row r="40" spans="1:9">
      <c r="A40">
        <v>38</v>
      </c>
      <c r="B40">
        <v>2</v>
      </c>
      <c r="C40">
        <v>3</v>
      </c>
      <c r="E40">
        <v>3</v>
      </c>
      <c r="F40">
        <v>2</v>
      </c>
      <c r="H40">
        <v>3</v>
      </c>
      <c r="I40">
        <v>3</v>
      </c>
    </row>
    <row r="41" spans="1:9">
      <c r="A41">
        <v>39</v>
      </c>
      <c r="B41">
        <v>2</v>
      </c>
      <c r="C41">
        <v>3</v>
      </c>
      <c r="E41">
        <v>3</v>
      </c>
      <c r="F41">
        <v>2</v>
      </c>
      <c r="H41">
        <v>3</v>
      </c>
      <c r="I41">
        <v>3</v>
      </c>
    </row>
    <row r="42" spans="1:9">
      <c r="A42">
        <v>40</v>
      </c>
      <c r="B42">
        <v>2</v>
      </c>
      <c r="C42">
        <v>3</v>
      </c>
      <c r="E42">
        <v>3</v>
      </c>
      <c r="F42">
        <v>2</v>
      </c>
      <c r="H42">
        <v>3</v>
      </c>
      <c r="I42">
        <v>3</v>
      </c>
    </row>
    <row r="43" spans="1:9">
      <c r="A43">
        <v>41</v>
      </c>
      <c r="B43">
        <v>2</v>
      </c>
      <c r="C43">
        <v>3</v>
      </c>
      <c r="E43">
        <v>3</v>
      </c>
      <c r="F43">
        <v>2</v>
      </c>
      <c r="H43">
        <v>3</v>
      </c>
      <c r="I43">
        <v>3</v>
      </c>
    </row>
    <row r="44" spans="1:9">
      <c r="A44">
        <v>42</v>
      </c>
      <c r="B44">
        <v>2</v>
      </c>
      <c r="C44">
        <v>3</v>
      </c>
      <c r="E44">
        <v>3</v>
      </c>
      <c r="F44">
        <v>2</v>
      </c>
      <c r="H44">
        <v>3</v>
      </c>
      <c r="I44">
        <v>3</v>
      </c>
    </row>
    <row r="45" spans="1:9">
      <c r="A45">
        <v>43</v>
      </c>
      <c r="B45">
        <v>2</v>
      </c>
      <c r="C45">
        <v>3</v>
      </c>
      <c r="E45">
        <v>3</v>
      </c>
      <c r="F45">
        <v>2</v>
      </c>
      <c r="H45">
        <v>3</v>
      </c>
      <c r="I45">
        <v>2</v>
      </c>
    </row>
    <row r="46" spans="1:9">
      <c r="A46">
        <v>44</v>
      </c>
      <c r="B46">
        <v>2</v>
      </c>
      <c r="C46">
        <v>3</v>
      </c>
      <c r="E46">
        <v>3</v>
      </c>
      <c r="F46">
        <v>2</v>
      </c>
      <c r="H46">
        <v>3</v>
      </c>
      <c r="I46">
        <v>2</v>
      </c>
    </row>
    <row r="47" spans="1:9">
      <c r="A47">
        <v>45</v>
      </c>
      <c r="B47">
        <v>2</v>
      </c>
      <c r="C47">
        <v>3</v>
      </c>
      <c r="E47">
        <v>3</v>
      </c>
      <c r="F47">
        <v>2</v>
      </c>
      <c r="H47">
        <v>3</v>
      </c>
      <c r="I47">
        <v>2</v>
      </c>
    </row>
    <row r="48" spans="1:9">
      <c r="A48">
        <v>46</v>
      </c>
      <c r="B48">
        <v>2</v>
      </c>
      <c r="C48">
        <v>3</v>
      </c>
      <c r="E48">
        <v>3</v>
      </c>
      <c r="F48">
        <v>2</v>
      </c>
      <c r="H48">
        <v>3</v>
      </c>
      <c r="I48">
        <v>2</v>
      </c>
    </row>
    <row r="49" spans="1:9">
      <c r="A49">
        <v>47</v>
      </c>
      <c r="B49">
        <v>2</v>
      </c>
      <c r="C49">
        <v>3</v>
      </c>
      <c r="E49">
        <v>3</v>
      </c>
      <c r="F49">
        <v>2</v>
      </c>
      <c r="H49">
        <v>3</v>
      </c>
      <c r="I49">
        <v>2</v>
      </c>
    </row>
    <row r="50" spans="1:9">
      <c r="A50">
        <v>48</v>
      </c>
      <c r="B50">
        <v>2</v>
      </c>
      <c r="C50">
        <v>3</v>
      </c>
      <c r="E50">
        <v>3</v>
      </c>
      <c r="F50">
        <v>2</v>
      </c>
      <c r="H50">
        <v>3</v>
      </c>
      <c r="I50">
        <v>2</v>
      </c>
    </row>
    <row r="51" spans="1:9">
      <c r="A51">
        <v>49</v>
      </c>
      <c r="B51">
        <v>2</v>
      </c>
      <c r="C51">
        <v>3</v>
      </c>
      <c r="E51">
        <v>3</v>
      </c>
      <c r="F51">
        <v>2</v>
      </c>
      <c r="H51">
        <v>3</v>
      </c>
      <c r="I51">
        <v>2</v>
      </c>
    </row>
    <row r="52" spans="1:9">
      <c r="A52">
        <v>50</v>
      </c>
      <c r="B52">
        <v>2</v>
      </c>
      <c r="C52">
        <v>3</v>
      </c>
      <c r="E52">
        <v>3</v>
      </c>
      <c r="F52">
        <v>2</v>
      </c>
      <c r="H52">
        <v>3</v>
      </c>
      <c r="I52">
        <v>2</v>
      </c>
    </row>
    <row r="53" spans="1:9">
      <c r="A53">
        <v>51</v>
      </c>
      <c r="B53">
        <v>2</v>
      </c>
      <c r="C53">
        <v>3</v>
      </c>
      <c r="E53">
        <v>3</v>
      </c>
      <c r="F53">
        <v>2</v>
      </c>
      <c r="H53">
        <v>3</v>
      </c>
      <c r="I53">
        <v>2</v>
      </c>
    </row>
    <row r="54" spans="1:9">
      <c r="A54">
        <v>52</v>
      </c>
      <c r="B54">
        <v>2</v>
      </c>
      <c r="C54">
        <v>3</v>
      </c>
      <c r="E54">
        <v>3</v>
      </c>
      <c r="F54">
        <v>2</v>
      </c>
      <c r="H54">
        <v>3</v>
      </c>
      <c r="I54">
        <v>2</v>
      </c>
    </row>
    <row r="55" spans="1:9">
      <c r="A55">
        <v>53</v>
      </c>
      <c r="B55">
        <v>2</v>
      </c>
      <c r="C55">
        <v>3</v>
      </c>
      <c r="E55">
        <v>3</v>
      </c>
      <c r="F55">
        <v>2</v>
      </c>
      <c r="H55">
        <v>3</v>
      </c>
      <c r="I55">
        <v>2</v>
      </c>
    </row>
    <row r="56" spans="1:9">
      <c r="A56">
        <v>54</v>
      </c>
      <c r="B56">
        <v>2</v>
      </c>
      <c r="C56">
        <v>3</v>
      </c>
      <c r="E56">
        <v>3</v>
      </c>
      <c r="F56">
        <v>2</v>
      </c>
      <c r="H56">
        <v>3</v>
      </c>
      <c r="I56">
        <v>2</v>
      </c>
    </row>
    <row r="57" spans="1:9">
      <c r="A57">
        <v>55</v>
      </c>
      <c r="B57">
        <v>2</v>
      </c>
      <c r="C57">
        <v>3</v>
      </c>
      <c r="E57">
        <v>3</v>
      </c>
      <c r="F57">
        <v>2</v>
      </c>
      <c r="H57">
        <v>3</v>
      </c>
      <c r="I57">
        <v>2</v>
      </c>
    </row>
    <row r="58" spans="1:9">
      <c r="A58">
        <v>56</v>
      </c>
      <c r="B58">
        <v>2</v>
      </c>
      <c r="C58">
        <v>3</v>
      </c>
      <c r="E58">
        <v>3</v>
      </c>
      <c r="F58">
        <v>2</v>
      </c>
      <c r="H58">
        <v>3</v>
      </c>
      <c r="I58">
        <v>2</v>
      </c>
    </row>
    <row r="59" spans="1:9">
      <c r="A59">
        <v>57</v>
      </c>
      <c r="B59">
        <v>2</v>
      </c>
      <c r="C59">
        <v>3</v>
      </c>
      <c r="E59">
        <v>3</v>
      </c>
      <c r="F59">
        <v>2</v>
      </c>
      <c r="H59">
        <v>3</v>
      </c>
      <c r="I59">
        <v>2</v>
      </c>
    </row>
    <row r="60" spans="1:9">
      <c r="A60">
        <v>58</v>
      </c>
      <c r="B60">
        <v>2</v>
      </c>
      <c r="C60">
        <v>3</v>
      </c>
      <c r="E60">
        <v>3</v>
      </c>
      <c r="F60">
        <v>2</v>
      </c>
      <c r="H60">
        <v>3</v>
      </c>
      <c r="I60">
        <v>2</v>
      </c>
    </row>
    <row r="61" spans="1:9">
      <c r="A61">
        <v>59</v>
      </c>
      <c r="B61">
        <v>2</v>
      </c>
      <c r="C61">
        <v>3</v>
      </c>
      <c r="E61">
        <v>3</v>
      </c>
      <c r="F61">
        <v>2</v>
      </c>
      <c r="H61">
        <v>3</v>
      </c>
      <c r="I61">
        <v>2</v>
      </c>
    </row>
    <row r="62" spans="1:9">
      <c r="A62">
        <v>60</v>
      </c>
      <c r="B62">
        <v>2</v>
      </c>
      <c r="C62">
        <v>3</v>
      </c>
      <c r="E62">
        <v>3</v>
      </c>
      <c r="F62">
        <v>2</v>
      </c>
      <c r="H62">
        <v>3</v>
      </c>
      <c r="I62">
        <v>2</v>
      </c>
    </row>
    <row r="63" spans="1:9">
      <c r="A63">
        <v>61</v>
      </c>
      <c r="B63">
        <v>2</v>
      </c>
      <c r="C63">
        <v>3</v>
      </c>
      <c r="E63">
        <v>3</v>
      </c>
      <c r="F63">
        <v>2</v>
      </c>
      <c r="H63">
        <v>3</v>
      </c>
      <c r="I63">
        <v>2</v>
      </c>
    </row>
    <row r="64" spans="1:9">
      <c r="A64">
        <v>62</v>
      </c>
      <c r="B64">
        <v>2</v>
      </c>
      <c r="C64">
        <v>3</v>
      </c>
      <c r="E64">
        <v>3</v>
      </c>
      <c r="F64">
        <v>2</v>
      </c>
      <c r="H64">
        <v>3</v>
      </c>
      <c r="I64">
        <v>2</v>
      </c>
    </row>
    <row r="65" spans="1:9">
      <c r="A65">
        <v>63</v>
      </c>
      <c r="B65">
        <v>2</v>
      </c>
      <c r="C65">
        <v>3</v>
      </c>
      <c r="E65">
        <v>3</v>
      </c>
      <c r="F65">
        <v>2</v>
      </c>
      <c r="H65">
        <v>3</v>
      </c>
      <c r="I65">
        <v>2</v>
      </c>
    </row>
    <row r="66" spans="1:9">
      <c r="A66">
        <v>64</v>
      </c>
      <c r="B66">
        <v>2</v>
      </c>
      <c r="C66">
        <v>3</v>
      </c>
      <c r="E66">
        <v>3</v>
      </c>
      <c r="F66">
        <v>2</v>
      </c>
      <c r="H66">
        <v>3</v>
      </c>
      <c r="I66">
        <v>2</v>
      </c>
    </row>
    <row r="67" spans="1:9">
      <c r="A67">
        <v>65</v>
      </c>
      <c r="B67">
        <v>1</v>
      </c>
      <c r="C67">
        <v>2</v>
      </c>
      <c r="E67">
        <v>3</v>
      </c>
      <c r="F67">
        <v>2</v>
      </c>
      <c r="H67">
        <v>3</v>
      </c>
      <c r="I67">
        <v>2</v>
      </c>
    </row>
    <row r="68" spans="1:9">
      <c r="A68">
        <v>66</v>
      </c>
      <c r="B68">
        <v>1</v>
      </c>
      <c r="C68">
        <v>2</v>
      </c>
      <c r="E68">
        <v>3</v>
      </c>
      <c r="F68">
        <v>2</v>
      </c>
      <c r="H68">
        <v>3</v>
      </c>
      <c r="I68">
        <v>2</v>
      </c>
    </row>
    <row r="69" spans="1:9">
      <c r="A69">
        <v>67</v>
      </c>
      <c r="B69">
        <v>1</v>
      </c>
      <c r="C69">
        <v>2</v>
      </c>
      <c r="E69">
        <v>3</v>
      </c>
      <c r="F69">
        <v>2</v>
      </c>
      <c r="H69">
        <v>3</v>
      </c>
      <c r="I69">
        <v>2</v>
      </c>
    </row>
    <row r="70" spans="1:9">
      <c r="A70">
        <v>68</v>
      </c>
      <c r="B70">
        <v>1</v>
      </c>
      <c r="C70">
        <v>2</v>
      </c>
      <c r="E70">
        <v>3</v>
      </c>
      <c r="F70">
        <v>2</v>
      </c>
      <c r="H70">
        <v>3</v>
      </c>
      <c r="I70">
        <v>2</v>
      </c>
    </row>
    <row r="71" spans="1:9">
      <c r="A71">
        <v>69</v>
      </c>
      <c r="B71">
        <v>1</v>
      </c>
      <c r="C71">
        <v>2</v>
      </c>
      <c r="E71">
        <v>3</v>
      </c>
      <c r="F71">
        <v>2</v>
      </c>
      <c r="H71">
        <v>3</v>
      </c>
      <c r="I71">
        <v>2</v>
      </c>
    </row>
    <row r="72" spans="1:9">
      <c r="A72">
        <v>70</v>
      </c>
      <c r="B72">
        <v>1</v>
      </c>
      <c r="C72">
        <v>2</v>
      </c>
      <c r="E72">
        <v>3</v>
      </c>
      <c r="F72">
        <v>2</v>
      </c>
      <c r="H72">
        <v>3</v>
      </c>
      <c r="I72">
        <v>2</v>
      </c>
    </row>
    <row r="73" spans="1:9">
      <c r="A73">
        <v>71</v>
      </c>
      <c r="B73">
        <v>1</v>
      </c>
      <c r="C73">
        <v>2</v>
      </c>
      <c r="E73">
        <v>3</v>
      </c>
      <c r="F73">
        <v>2</v>
      </c>
      <c r="H73">
        <v>3</v>
      </c>
      <c r="I73">
        <v>2</v>
      </c>
    </row>
    <row r="74" spans="1:9">
      <c r="A74">
        <v>72</v>
      </c>
      <c r="B74">
        <v>1</v>
      </c>
      <c r="C74">
        <v>2</v>
      </c>
      <c r="E74">
        <v>3</v>
      </c>
      <c r="F74">
        <v>2</v>
      </c>
      <c r="H74">
        <v>3</v>
      </c>
      <c r="I74">
        <v>2</v>
      </c>
    </row>
    <row r="75" spans="1:9">
      <c r="A75">
        <v>73</v>
      </c>
      <c r="B75">
        <v>1</v>
      </c>
      <c r="C75">
        <v>2</v>
      </c>
      <c r="E75">
        <v>3</v>
      </c>
      <c r="F75">
        <v>2</v>
      </c>
      <c r="H75">
        <v>3</v>
      </c>
      <c r="I75">
        <v>2</v>
      </c>
    </row>
    <row r="76" spans="1:9">
      <c r="A76">
        <v>74</v>
      </c>
      <c r="B76">
        <v>1</v>
      </c>
      <c r="C76">
        <v>2</v>
      </c>
      <c r="E76">
        <v>3</v>
      </c>
      <c r="F76">
        <v>2</v>
      </c>
      <c r="H76">
        <v>3</v>
      </c>
      <c r="I76">
        <v>2</v>
      </c>
    </row>
    <row r="77" spans="1:9">
      <c r="A77">
        <v>75</v>
      </c>
      <c r="B77">
        <v>1</v>
      </c>
      <c r="C77">
        <v>2</v>
      </c>
      <c r="E77">
        <v>3</v>
      </c>
      <c r="F77">
        <v>2</v>
      </c>
      <c r="H77">
        <v>3</v>
      </c>
      <c r="I77">
        <v>2</v>
      </c>
    </row>
    <row r="78" spans="1:9">
      <c r="A78">
        <v>76</v>
      </c>
      <c r="B78">
        <v>1</v>
      </c>
      <c r="C78">
        <v>2</v>
      </c>
      <c r="E78">
        <v>3</v>
      </c>
      <c r="F78">
        <v>2</v>
      </c>
      <c r="H78">
        <v>3</v>
      </c>
      <c r="I78">
        <v>2</v>
      </c>
    </row>
    <row r="79" spans="1:9">
      <c r="A79">
        <v>77</v>
      </c>
      <c r="B79">
        <v>1</v>
      </c>
      <c r="C79">
        <v>2</v>
      </c>
      <c r="E79">
        <v>3</v>
      </c>
      <c r="F79">
        <v>2</v>
      </c>
      <c r="H79">
        <v>2</v>
      </c>
      <c r="I79">
        <v>2</v>
      </c>
    </row>
    <row r="80" spans="1:9">
      <c r="A80">
        <v>78</v>
      </c>
      <c r="B80">
        <v>1</v>
      </c>
      <c r="C80">
        <v>2</v>
      </c>
      <c r="E80">
        <v>3</v>
      </c>
      <c r="F80">
        <v>2</v>
      </c>
      <c r="H80">
        <v>2</v>
      </c>
      <c r="I80">
        <v>2</v>
      </c>
    </row>
    <row r="81" spans="1:9">
      <c r="A81">
        <v>79</v>
      </c>
      <c r="B81">
        <v>1</v>
      </c>
      <c r="C81">
        <v>2</v>
      </c>
      <c r="E81">
        <v>3</v>
      </c>
      <c r="F81">
        <v>1</v>
      </c>
      <c r="H81">
        <v>2</v>
      </c>
      <c r="I81">
        <v>2</v>
      </c>
    </row>
    <row r="82" spans="1:9">
      <c r="A82">
        <v>80</v>
      </c>
      <c r="B82">
        <v>1</v>
      </c>
      <c r="C82">
        <v>2</v>
      </c>
      <c r="E82">
        <v>3</v>
      </c>
      <c r="F82">
        <v>1</v>
      </c>
      <c r="H82">
        <v>2</v>
      </c>
      <c r="I82">
        <v>2</v>
      </c>
    </row>
    <row r="83" spans="1:9">
      <c r="A83">
        <v>81</v>
      </c>
      <c r="B83">
        <v>1</v>
      </c>
      <c r="C83">
        <v>2</v>
      </c>
      <c r="E83">
        <v>3</v>
      </c>
      <c r="F83">
        <v>1</v>
      </c>
      <c r="H83">
        <v>2</v>
      </c>
      <c r="I83">
        <v>2</v>
      </c>
    </row>
    <row r="84" spans="1:9">
      <c r="A84">
        <v>82</v>
      </c>
      <c r="B84">
        <v>1</v>
      </c>
      <c r="C84">
        <v>2</v>
      </c>
      <c r="E84">
        <v>3</v>
      </c>
      <c r="F84">
        <v>1</v>
      </c>
      <c r="H84">
        <v>2</v>
      </c>
      <c r="I84">
        <v>2</v>
      </c>
    </row>
    <row r="85" spans="1:9">
      <c r="A85">
        <v>83</v>
      </c>
      <c r="B85">
        <v>1</v>
      </c>
      <c r="C85">
        <v>2</v>
      </c>
      <c r="E85">
        <v>3</v>
      </c>
      <c r="F85">
        <v>1</v>
      </c>
      <c r="H85">
        <v>2</v>
      </c>
      <c r="I85">
        <v>2</v>
      </c>
    </row>
    <row r="86" spans="1:9">
      <c r="A86">
        <v>84</v>
      </c>
      <c r="B86">
        <v>1</v>
      </c>
      <c r="C86">
        <v>2</v>
      </c>
      <c r="E86">
        <v>3</v>
      </c>
      <c r="F86">
        <v>1</v>
      </c>
      <c r="H86">
        <v>2</v>
      </c>
      <c r="I86">
        <v>2</v>
      </c>
    </row>
    <row r="87" spans="1:9">
      <c r="A87">
        <v>85</v>
      </c>
      <c r="B87">
        <v>1</v>
      </c>
      <c r="C87">
        <v>2</v>
      </c>
      <c r="E87">
        <v>3</v>
      </c>
      <c r="F87">
        <v>1</v>
      </c>
      <c r="H87">
        <v>2</v>
      </c>
      <c r="I87">
        <v>2</v>
      </c>
    </row>
    <row r="88" spans="1:9">
      <c r="A88">
        <v>86</v>
      </c>
      <c r="B88">
        <v>1</v>
      </c>
      <c r="C88">
        <v>2</v>
      </c>
      <c r="E88">
        <v>3</v>
      </c>
      <c r="F88">
        <v>1</v>
      </c>
      <c r="H88">
        <v>2</v>
      </c>
      <c r="I88">
        <v>2</v>
      </c>
    </row>
    <row r="89" spans="1:9">
      <c r="A89">
        <v>87</v>
      </c>
      <c r="B89">
        <v>1</v>
      </c>
      <c r="C89">
        <v>2</v>
      </c>
      <c r="E89">
        <v>3</v>
      </c>
      <c r="F89">
        <v>1</v>
      </c>
      <c r="H89">
        <v>2</v>
      </c>
      <c r="I89">
        <v>2</v>
      </c>
    </row>
    <row r="90" spans="1:9">
      <c r="A90">
        <v>88</v>
      </c>
      <c r="B90">
        <v>1</v>
      </c>
      <c r="C90">
        <v>2</v>
      </c>
      <c r="E90">
        <v>3</v>
      </c>
      <c r="F90">
        <v>1</v>
      </c>
      <c r="H90">
        <v>2</v>
      </c>
      <c r="I90">
        <v>2</v>
      </c>
    </row>
    <row r="91" spans="1:9">
      <c r="A91">
        <v>89</v>
      </c>
      <c r="B91">
        <v>1</v>
      </c>
      <c r="C91">
        <v>2</v>
      </c>
      <c r="E91">
        <v>3</v>
      </c>
      <c r="F91">
        <v>1</v>
      </c>
      <c r="H91">
        <v>2</v>
      </c>
      <c r="I91">
        <v>2</v>
      </c>
    </row>
    <row r="92" spans="1:9">
      <c r="A92">
        <v>90</v>
      </c>
      <c r="B92">
        <v>1</v>
      </c>
      <c r="C92">
        <v>2</v>
      </c>
      <c r="E92">
        <v>3</v>
      </c>
      <c r="F92">
        <v>1</v>
      </c>
      <c r="H92">
        <v>2</v>
      </c>
      <c r="I92">
        <v>1</v>
      </c>
    </row>
    <row r="93" spans="1:9">
      <c r="A93">
        <v>91</v>
      </c>
      <c r="B93">
        <v>1</v>
      </c>
      <c r="C93">
        <v>1</v>
      </c>
      <c r="E93">
        <v>3</v>
      </c>
      <c r="F93">
        <v>1</v>
      </c>
      <c r="H93">
        <v>2</v>
      </c>
      <c r="I93">
        <v>1</v>
      </c>
    </row>
    <row r="94" spans="1:9">
      <c r="A94">
        <v>92</v>
      </c>
      <c r="B94">
        <v>1</v>
      </c>
      <c r="C94">
        <v>1</v>
      </c>
      <c r="E94">
        <v>3</v>
      </c>
      <c r="F94">
        <v>1</v>
      </c>
      <c r="H94">
        <v>2</v>
      </c>
      <c r="I94">
        <v>1</v>
      </c>
    </row>
    <row r="95" spans="1:9">
      <c r="A95">
        <v>93</v>
      </c>
      <c r="B95">
        <v>1</v>
      </c>
      <c r="C95">
        <v>1</v>
      </c>
      <c r="E95">
        <v>2</v>
      </c>
      <c r="F95">
        <v>1</v>
      </c>
      <c r="H95">
        <v>2</v>
      </c>
      <c r="I95">
        <v>1</v>
      </c>
    </row>
    <row r="96" spans="1:9">
      <c r="A96">
        <v>94</v>
      </c>
      <c r="B96">
        <v>1</v>
      </c>
      <c r="C96">
        <v>1</v>
      </c>
      <c r="E96">
        <v>2</v>
      </c>
      <c r="F96">
        <v>1</v>
      </c>
      <c r="H96">
        <v>2</v>
      </c>
      <c r="I96">
        <v>1</v>
      </c>
    </row>
    <row r="97" spans="1:9">
      <c r="A97">
        <v>95</v>
      </c>
      <c r="B97">
        <v>1</v>
      </c>
      <c r="C97">
        <v>1</v>
      </c>
      <c r="E97">
        <v>2</v>
      </c>
      <c r="F97">
        <v>1</v>
      </c>
      <c r="H97">
        <v>2</v>
      </c>
      <c r="I97">
        <v>1</v>
      </c>
    </row>
    <row r="98" spans="1:9">
      <c r="A98">
        <v>96</v>
      </c>
      <c r="B98">
        <v>1</v>
      </c>
      <c r="C98">
        <v>1</v>
      </c>
      <c r="E98">
        <v>2</v>
      </c>
      <c r="F98">
        <v>1</v>
      </c>
      <c r="H98">
        <v>2</v>
      </c>
      <c r="I98">
        <v>1</v>
      </c>
    </row>
    <row r="99" spans="1:9">
      <c r="A99">
        <v>97</v>
      </c>
      <c r="B99">
        <v>1</v>
      </c>
      <c r="C99">
        <v>1</v>
      </c>
      <c r="E99">
        <v>2</v>
      </c>
      <c r="F99">
        <v>1</v>
      </c>
      <c r="H99">
        <v>1</v>
      </c>
      <c r="I99">
        <v>1</v>
      </c>
    </row>
    <row r="100" spans="1:9">
      <c r="A100">
        <v>98</v>
      </c>
      <c r="B100">
        <v>1</v>
      </c>
      <c r="C100">
        <v>1</v>
      </c>
      <c r="E100">
        <v>2</v>
      </c>
      <c r="F100">
        <v>1</v>
      </c>
      <c r="H100">
        <v>1</v>
      </c>
      <c r="I100">
        <v>1</v>
      </c>
    </row>
    <row r="101" spans="1:9">
      <c r="A101">
        <v>99</v>
      </c>
      <c r="B101">
        <v>1</v>
      </c>
      <c r="C101">
        <v>1</v>
      </c>
      <c r="E101">
        <v>2</v>
      </c>
      <c r="F101">
        <v>1</v>
      </c>
      <c r="H101">
        <v>1</v>
      </c>
      <c r="I101">
        <v>1</v>
      </c>
    </row>
    <row r="102" spans="1:9">
      <c r="A102">
        <v>100</v>
      </c>
      <c r="B102">
        <v>1</v>
      </c>
      <c r="C102">
        <v>1</v>
      </c>
      <c r="E102">
        <v>2</v>
      </c>
      <c r="F102">
        <v>1</v>
      </c>
      <c r="H102">
        <v>1</v>
      </c>
      <c r="I102">
        <v>1</v>
      </c>
    </row>
    <row r="103" spans="1:9">
      <c r="A103">
        <v>101</v>
      </c>
      <c r="B103">
        <v>1</v>
      </c>
      <c r="C103">
        <v>1</v>
      </c>
      <c r="E103">
        <v>2</v>
      </c>
      <c r="F103">
        <v>1</v>
      </c>
      <c r="H103">
        <v>1</v>
      </c>
      <c r="I103">
        <v>1</v>
      </c>
    </row>
    <row r="104" spans="1:9">
      <c r="A104">
        <v>102</v>
      </c>
      <c r="B104">
        <v>1</v>
      </c>
      <c r="C104">
        <v>1</v>
      </c>
      <c r="E104">
        <v>2</v>
      </c>
      <c r="F104">
        <v>1</v>
      </c>
      <c r="H104">
        <v>1</v>
      </c>
      <c r="I104">
        <v>1</v>
      </c>
    </row>
    <row r="105" spans="1:9">
      <c r="A105">
        <v>103</v>
      </c>
      <c r="B105">
        <v>1</v>
      </c>
      <c r="C105">
        <v>1</v>
      </c>
      <c r="E105">
        <v>1</v>
      </c>
      <c r="F105">
        <v>1</v>
      </c>
      <c r="H105">
        <v>1</v>
      </c>
      <c r="I105">
        <v>1</v>
      </c>
    </row>
    <row r="106" spans="1:9">
      <c r="A106">
        <v>104</v>
      </c>
      <c r="B106">
        <v>1</v>
      </c>
      <c r="C106">
        <v>1</v>
      </c>
      <c r="E106">
        <v>1</v>
      </c>
      <c r="F106">
        <v>1</v>
      </c>
      <c r="H106">
        <v>1</v>
      </c>
      <c r="I106">
        <v>1</v>
      </c>
    </row>
    <row r="107" spans="1:9">
      <c r="A107">
        <v>105</v>
      </c>
      <c r="B107">
        <v>1</v>
      </c>
      <c r="C107">
        <v>1</v>
      </c>
      <c r="E107">
        <v>1</v>
      </c>
      <c r="F107">
        <v>1</v>
      </c>
      <c r="H107">
        <v>1</v>
      </c>
      <c r="I107">
        <v>1</v>
      </c>
    </row>
    <row r="108" spans="1:9">
      <c r="A108">
        <v>106</v>
      </c>
      <c r="B108">
        <v>1</v>
      </c>
      <c r="C108">
        <v>1</v>
      </c>
      <c r="E108">
        <v>1</v>
      </c>
      <c r="F108">
        <v>1</v>
      </c>
      <c r="H108">
        <v>1</v>
      </c>
      <c r="I108">
        <v>1</v>
      </c>
    </row>
    <row r="109" spans="1:9">
      <c r="A109">
        <v>107</v>
      </c>
      <c r="B109">
        <v>1</v>
      </c>
      <c r="C109">
        <v>1</v>
      </c>
      <c r="E109">
        <v>1</v>
      </c>
      <c r="F109">
        <v>1</v>
      </c>
      <c r="H109">
        <v>1</v>
      </c>
      <c r="I109">
        <v>1</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rawData from qualtrics</vt:lpstr>
      <vt:lpstr>FilteredData</vt:lpstr>
      <vt:lpstr>CommitStatsA</vt:lpstr>
      <vt:lpstr>CommitStats-Filtered</vt:lpstr>
      <vt:lpstr>Preference</vt:lpstr>
      <vt:lpstr>Participants</vt:lpstr>
      <vt:lpstr>Data for Mann.Whitney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Aponte</dc:creator>
  <cp:lastModifiedBy>Mario Linares</cp:lastModifiedBy>
  <dcterms:created xsi:type="dcterms:W3CDTF">2014-04-29T21:30:32Z</dcterms:created>
  <dcterms:modified xsi:type="dcterms:W3CDTF">2014-05-14T21:08:25Z</dcterms:modified>
</cp:coreProperties>
</file>